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weta-my.sharepoint.com/personal/s_angelozzi_eweta_be/Documents/Commission paritaire/Acc sect 23 24/"/>
    </mc:Choice>
  </mc:AlternateContent>
  <xr:revisionPtr revIDLastSave="173" documentId="8_{BAC34E1F-7A33-454A-8865-3EF4062ADF6F}" xr6:coauthVersionLast="47" xr6:coauthVersionMax="47" xr10:uidLastSave="{E8D348BA-097D-480E-992D-7AF0CDD7E14A}"/>
  <bookViews>
    <workbookView xWindow="-108" yWindow="-108" windowWidth="23256" windowHeight="12456" xr2:uid="{57E60282-818F-4854-A560-553322A28E70}"/>
  </bookViews>
  <sheets>
    <sheet name="13 cts - 25 ans tous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2" i="8" l="1"/>
  <c r="I5" i="8"/>
  <c r="I6" i="8"/>
  <c r="I7" i="8"/>
  <c r="I8" i="8"/>
  <c r="I9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50" i="8"/>
  <c r="I51" i="8"/>
  <c r="I4" i="8"/>
  <c r="I52" i="8" s="1"/>
</calcChain>
</file>

<file path=xl/sharedStrings.xml><?xml version="1.0" encoding="utf-8"?>
<sst xmlns="http://schemas.openxmlformats.org/spreadsheetml/2006/main" count="174" uniqueCount="164">
  <si>
    <t>NEKTO ASBL</t>
  </si>
  <si>
    <t>EURAKOR</t>
  </si>
  <si>
    <t>ATELIER DU PERRON ASBL</t>
  </si>
  <si>
    <t xml:space="preserve">ALTERIA </t>
  </si>
  <si>
    <t>L ATELIER ASBL</t>
  </si>
  <si>
    <t>LES ATELIERS DE MONS</t>
  </si>
  <si>
    <t>VILLAGE N 1 ENTREPRISES ASBL</t>
  </si>
  <si>
    <t>ATELIERS JEAN DEL'COUR</t>
  </si>
  <si>
    <t>ATELIER CAMBIER ASBL</t>
  </si>
  <si>
    <t>LA LUMIERE ASBL</t>
  </si>
  <si>
    <t>RELAIS DE LA HAUTE SAMBRE</t>
  </si>
  <si>
    <t>ENTRANAM</t>
  </si>
  <si>
    <t>HAUTES ARDENNES</t>
  </si>
  <si>
    <t>LES ERABLES</t>
  </si>
  <si>
    <t>V3 MANUPAL</t>
  </si>
  <si>
    <t>ATELIER JEAN REGNIERS</t>
  </si>
  <si>
    <t>ETA ENGHIEN</t>
  </si>
  <si>
    <t>ATE ENSIVAL</t>
  </si>
  <si>
    <t>ATELIER 85 ASBL</t>
  </si>
  <si>
    <t xml:space="preserve">AXEDIS </t>
  </si>
  <si>
    <t>C.A.R.P</t>
  </si>
  <si>
    <t>METAL GROUP</t>
  </si>
  <si>
    <t>STALLBOIS</t>
  </si>
  <si>
    <t>ATELIERS DE TERTRE</t>
  </si>
  <si>
    <t xml:space="preserve">ENTRA </t>
  </si>
  <si>
    <t xml:space="preserve">CORELAP </t>
  </si>
  <si>
    <t>LES AP DE BEAURAING</t>
  </si>
  <si>
    <t>Ets DENEYER</t>
  </si>
  <si>
    <t>VAL DU GEER</t>
  </si>
  <si>
    <t>JEAN GIELEN</t>
  </si>
  <si>
    <t>LE SAUPONT</t>
  </si>
  <si>
    <t>LE TRAIT D'UNION</t>
  </si>
  <si>
    <t>LES GAILLETTES</t>
  </si>
  <si>
    <t xml:space="preserve">A.P.A.C. </t>
  </si>
  <si>
    <t xml:space="preserve">BELAIR </t>
  </si>
  <si>
    <t>APN</t>
  </si>
  <si>
    <t>LA LORRAINE SERVICES SCRL</t>
  </si>
  <si>
    <t>LE MOULIN DE LA HUNELLE  ASBL</t>
  </si>
  <si>
    <t>LES DAUPHINS ASBL</t>
  </si>
  <si>
    <t>AURORE</t>
  </si>
  <si>
    <t xml:space="preserve">FOURNIPAC </t>
  </si>
  <si>
    <t>ATELIER ST VINCENT ASBL</t>
  </si>
  <si>
    <t>SERVI-PLAST SCRL</t>
  </si>
  <si>
    <t xml:space="preserve">PEPINIERES LA GAUME </t>
  </si>
  <si>
    <t xml:space="preserve">LA THIERACHE </t>
  </si>
  <si>
    <t>SIPRES-services</t>
  </si>
  <si>
    <t>LE RUCHER</t>
  </si>
  <si>
    <t>ATELIERS DU MONCEAU</t>
  </si>
  <si>
    <t>VILLAGE LIEGEOIS</t>
  </si>
  <si>
    <t>ETA 001</t>
  </si>
  <si>
    <t>ETA 002</t>
  </si>
  <si>
    <t>ETA 005</t>
  </si>
  <si>
    <t>ETA 007</t>
  </si>
  <si>
    <t>ETA 008</t>
  </si>
  <si>
    <t>ETA 015</t>
  </si>
  <si>
    <t>ETA 019</t>
  </si>
  <si>
    <t>ETA 045</t>
  </si>
  <si>
    <t>ETA 059</t>
  </si>
  <si>
    <t>ETA 060</t>
  </si>
  <si>
    <t>ETA 062</t>
  </si>
  <si>
    <t>ETA 063</t>
  </si>
  <si>
    <t>ETA 065</t>
  </si>
  <si>
    <t>ETA 067</t>
  </si>
  <si>
    <t>ETA 071</t>
  </si>
  <si>
    <t>ETA 072</t>
  </si>
  <si>
    <t>ETA 073</t>
  </si>
  <si>
    <t>ETA 083</t>
  </si>
  <si>
    <t>ETA 085</t>
  </si>
  <si>
    <t>ETA 088</t>
  </si>
  <si>
    <t>ETA 091</t>
  </si>
  <si>
    <t>ETA 092</t>
  </si>
  <si>
    <t>ETA 095</t>
  </si>
  <si>
    <t>ETA 097</t>
  </si>
  <si>
    <t>ETA 101</t>
  </si>
  <si>
    <t>ETA 115</t>
  </si>
  <si>
    <t>ETA 123</t>
  </si>
  <si>
    <t>ETA 124</t>
  </si>
  <si>
    <t>ETA 125</t>
  </si>
  <si>
    <t>ETA 126</t>
  </si>
  <si>
    <t>ETA 129</t>
  </si>
  <si>
    <t>ETA 134</t>
  </si>
  <si>
    <t>ETA 138</t>
  </si>
  <si>
    <t>ETA 142</t>
  </si>
  <si>
    <t>ETA 144</t>
  </si>
  <si>
    <t>ETA 147</t>
  </si>
  <si>
    <t>ETA 148</t>
  </si>
  <si>
    <t>ETA 149</t>
  </si>
  <si>
    <t>ETA 154</t>
  </si>
  <si>
    <t>ETA 156</t>
  </si>
  <si>
    <t>ETA 164</t>
  </si>
  <si>
    <t>ETA 170</t>
  </si>
  <si>
    <t>ETA 175</t>
  </si>
  <si>
    <t>ETA 177</t>
  </si>
  <si>
    <t>ETA 178</t>
  </si>
  <si>
    <t>ETA 179</t>
  </si>
  <si>
    <t>ETA 189</t>
  </si>
  <si>
    <t>ETA 197</t>
  </si>
  <si>
    <t>ETA 209</t>
  </si>
  <si>
    <t>Négociation locale</t>
  </si>
  <si>
    <t xml:space="preserve"> </t>
  </si>
  <si>
    <t>Chiffres non réalistes au regard du taux de chômage 2023</t>
  </si>
  <si>
    <t>Pas d'information</t>
  </si>
  <si>
    <t>Informations</t>
  </si>
  <si>
    <t>NOM</t>
  </si>
  <si>
    <t>Étiquettes de lignes</t>
  </si>
  <si>
    <t>Moyenne de Ancienneté réelle 2024</t>
  </si>
  <si>
    <t>Moyenne de nombre d'heures payées en 2023</t>
  </si>
  <si>
    <t>Somme de Montant ANM pouvoir d'achat 2024</t>
  </si>
  <si>
    <t>Reliquat 2026 avec 0,13€-25 ans = pour tous les travailleurs = demande OS</t>
  </si>
  <si>
    <t>ETA001</t>
  </si>
  <si>
    <t>ETA002</t>
  </si>
  <si>
    <t>ETA005</t>
  </si>
  <si>
    <t>ETA007</t>
  </si>
  <si>
    <t>ETA008</t>
  </si>
  <si>
    <t>ETA015</t>
  </si>
  <si>
    <t>ETA019</t>
  </si>
  <si>
    <t>ETA045</t>
  </si>
  <si>
    <t>ETA059</t>
  </si>
  <si>
    <t>ETA060</t>
  </si>
  <si>
    <t>ETA062</t>
  </si>
  <si>
    <t>ETA063</t>
  </si>
  <si>
    <t>ETA065</t>
  </si>
  <si>
    <t>ETA067</t>
  </si>
  <si>
    <t>ETA071</t>
  </si>
  <si>
    <t>ETA072</t>
  </si>
  <si>
    <t>ETA073</t>
  </si>
  <si>
    <t>ETA083</t>
  </si>
  <si>
    <t>ETA085</t>
  </si>
  <si>
    <t>ETA088</t>
  </si>
  <si>
    <t>ETA091</t>
  </si>
  <si>
    <t>ETA092</t>
  </si>
  <si>
    <t>ETA095</t>
  </si>
  <si>
    <t>ETA097</t>
  </si>
  <si>
    <t>ETA101</t>
  </si>
  <si>
    <t>ETA115</t>
  </si>
  <si>
    <t>ETA123</t>
  </si>
  <si>
    <t>ETA124</t>
  </si>
  <si>
    <t>ETA125</t>
  </si>
  <si>
    <t>ETA126</t>
  </si>
  <si>
    <t>ETA129</t>
  </si>
  <si>
    <t>ETA134</t>
  </si>
  <si>
    <t>ETA138</t>
  </si>
  <si>
    <t>ETA142</t>
  </si>
  <si>
    <t>ETA144</t>
  </si>
  <si>
    <t>ETA147</t>
  </si>
  <si>
    <t>ETA148</t>
  </si>
  <si>
    <t>ETA149</t>
  </si>
  <si>
    <t>ETA154</t>
  </si>
  <si>
    <t>ETA156</t>
  </si>
  <si>
    <t>ETA164</t>
  </si>
  <si>
    <t>ETA170</t>
  </si>
  <si>
    <t>ETA175</t>
  </si>
  <si>
    <t>ETA177</t>
  </si>
  <si>
    <t>ETA178</t>
  </si>
  <si>
    <t>ETA179</t>
  </si>
  <si>
    <t>ETA189</t>
  </si>
  <si>
    <t>ETA197</t>
  </si>
  <si>
    <t>ETA209</t>
  </si>
  <si>
    <t>Total général</t>
  </si>
  <si>
    <t xml:space="preserve">Simulation 13cts / 25 ans tous les travailleurs </t>
  </si>
  <si>
    <t>Étiquettes de lignes2</t>
  </si>
  <si>
    <t xml:space="preserve">Cout de la mesure en 2026 avec 0,13€ - 25 ans = demande OS = augmentation pour tous les travailleurs montant identique </t>
  </si>
  <si>
    <t>Nombre de Travailleurs ETA</t>
  </si>
  <si>
    <t>Rég de travail différent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</si>
</sst>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_ ;[Red]\-#,##0.00\ "/>
  </numFmts>
  <fonts count="7" x14ac:knownFonts="1"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28"/>
      <color theme="1"/>
      <name val="Aptos Narrow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b/>
      <sz val="11"/>
      <color rgb="FFFFFFFF"/>
      <name val="Aptos Narrow"/>
      <family val="2"/>
    </font>
    <font>
      <sz val="11"/>
      <name val="Aptos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156082"/>
        <bgColor rgb="FF156082"/>
      </patternFill>
    </fill>
    <fill>
      <patternFill patternType="solid">
        <fgColor rgb="FF83CCEB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104861"/>
      </top>
      <bottom style="medium">
        <color rgb="FF104861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8" fontId="0" fillId="0" borderId="1" xfId="0" applyNumberFormat="1" applyBorder="1"/>
    <xf numFmtId="8" fontId="0" fillId="3" borderId="1" xfId="0" applyNumberFormat="1" applyFill="1" applyBorder="1"/>
    <xf numFmtId="0" fontId="1" fillId="3" borderId="1" xfId="0" applyFont="1" applyFill="1" applyBorder="1"/>
    <xf numFmtId="0" fontId="1" fillId="3" borderId="7" xfId="0" applyFont="1" applyFill="1" applyBorder="1"/>
    <xf numFmtId="0" fontId="1" fillId="3" borderId="3" xfId="0" applyFont="1" applyFill="1" applyBorder="1"/>
    <xf numFmtId="8" fontId="0" fillId="0" borderId="2" xfId="0" applyNumberFormat="1" applyBorder="1"/>
    <xf numFmtId="0" fontId="3" fillId="0" borderId="0" xfId="0" applyFont="1"/>
    <xf numFmtId="0" fontId="3" fillId="0" borderId="1" xfId="0" applyFont="1" applyBorder="1"/>
    <xf numFmtId="0" fontId="5" fillId="4" borderId="8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6" fillId="0" borderId="1" xfId="0" applyFont="1" applyBorder="1"/>
    <xf numFmtId="0" fontId="4" fillId="0" borderId="4" xfId="0" applyFont="1" applyBorder="1" applyAlignment="1">
      <alignment horizontal="left"/>
    </xf>
    <xf numFmtId="0" fontId="4" fillId="0" borderId="5" xfId="0" applyFont="1" applyBorder="1"/>
    <xf numFmtId="164" fontId="4" fillId="0" borderId="5" xfId="0" applyNumberFormat="1" applyFont="1" applyBorder="1"/>
    <xf numFmtId="0" fontId="4" fillId="0" borderId="0" xfId="0" applyFont="1" applyAlignment="1">
      <alignment horizontal="left"/>
    </xf>
    <xf numFmtId="4" fontId="4" fillId="5" borderId="9" xfId="0" applyNumberFormat="1" applyFont="1" applyFill="1" applyBorder="1"/>
    <xf numFmtId="0" fontId="3" fillId="3" borderId="1" xfId="0" applyFont="1" applyFill="1" applyBorder="1" applyAlignment="1">
      <alignment horizontal="left"/>
    </xf>
    <xf numFmtId="0" fontId="6" fillId="3" borderId="1" xfId="0" applyFont="1" applyFill="1" applyBorder="1"/>
    <xf numFmtId="0" fontId="3" fillId="2" borderId="1" xfId="0" applyFont="1" applyFill="1" applyBorder="1" applyAlignment="1">
      <alignment horizontal="left"/>
    </xf>
    <xf numFmtId="8" fontId="0" fillId="3" borderId="2" xfId="0" applyNumberFormat="1" applyFill="1" applyBorder="1"/>
    <xf numFmtId="0" fontId="5" fillId="4" borderId="10" xfId="0" applyFont="1" applyFill="1" applyBorder="1" applyAlignment="1">
      <alignment vertical="top" wrapText="1"/>
    </xf>
    <xf numFmtId="0" fontId="1" fillId="3" borderId="11" xfId="0" applyFont="1" applyFill="1" applyBorder="1"/>
    <xf numFmtId="8" fontId="0" fillId="3" borderId="12" xfId="0" applyNumberFormat="1" applyFill="1" applyBorder="1"/>
    <xf numFmtId="0" fontId="3" fillId="3" borderId="3" xfId="0" applyFont="1" applyFill="1" applyBorder="1" applyAlignment="1">
      <alignment horizontal="left"/>
    </xf>
    <xf numFmtId="0" fontId="6" fillId="3" borderId="3" xfId="0" applyFont="1" applyFill="1" applyBorder="1"/>
    <xf numFmtId="1" fontId="5" fillId="4" borderId="10" xfId="0" applyNumberFormat="1" applyFont="1" applyFill="1" applyBorder="1" applyAlignment="1">
      <alignment vertical="top" wrapText="1"/>
    </xf>
    <xf numFmtId="1" fontId="3" fillId="0" borderId="1" xfId="0" applyNumberFormat="1" applyFont="1" applyBorder="1"/>
    <xf numFmtId="1" fontId="0" fillId="3" borderId="1" xfId="0" applyNumberFormat="1" applyFill="1" applyBorder="1"/>
    <xf numFmtId="1" fontId="0" fillId="3" borderId="3" xfId="0" applyNumberFormat="1" applyFill="1" applyBorder="1"/>
    <xf numFmtId="1" fontId="4" fillId="0" borderId="5" xfId="0" applyNumberFormat="1" applyFont="1" applyBorder="1"/>
    <xf numFmtId="1" fontId="0" fillId="0" borderId="0" xfId="0" applyNumberFormat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none"/>
      </font>
      <numFmt numFmtId="164" formatCode="#,##0.00_ ;[Red]\-#,##0.00\ 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none"/>
      </font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FFFFFF"/>
        </top>
        <bottom style="thin">
          <color indexed="64"/>
        </bottom>
      </border>
    </dxf>
    <dxf>
      <border outline="0">
        <bottom style="thin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Aptos Narrow"/>
        <family val="2"/>
        <scheme val="none"/>
      </font>
      <fill>
        <patternFill patternType="solid">
          <fgColor rgb="FF156082"/>
          <bgColor rgb="FF15608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DC05057-E238-49D3-BF6A-C7CE3F67FD42}" name="Tableau6" displayName="Tableau6" ref="B2:J51" totalsRowShown="0" headerRowDxfId="8" headerRowBorderDxfId="7" tableBorderDxfId="6">
  <autoFilter ref="B2:J51" xr:uid="{ADC05057-E238-49D3-BF6A-C7CE3F67FD42}"/>
  <tableColumns count="9">
    <tableColumn id="1" xr3:uid="{D2F39901-D69A-42EA-94AE-FBD0396EDB17}" name="Étiquettes de lignes" dataDxfId="5"/>
    <tableColumn id="2" xr3:uid="{2E8F7F9B-1856-49B8-AFA4-3FC13A797879}" name="Nombre de Travailleurs ETA" dataDxfId="4"/>
    <tableColumn id="3" xr3:uid="{FA3F34D5-2F0E-43E7-995D-2EE4C227C566}" name="Moyenne de Ancienneté réelle 2024" dataDxfId="3"/>
    <tableColumn id="4" xr3:uid="{64E1B2EB-7A7F-490F-A977-80369E620E05}" name="Moyenne de nombre d'heures payées en 2023" dataDxfId="2"/>
    <tableColumn id="5" xr3:uid="{2AB5344F-A823-4C7B-AA28-70E6A727D3ED}" name="Cout de la mesure en 2026 avec 0,13€ - 25 ans = demande OS = augmentation pour tous les travailleurs montant identique "/>
    <tableColumn id="6" xr3:uid="{1C893566-FCB1-491F-BAE2-11C945AA7AE4}" name="Étiquettes de lignes2" dataDxfId="1"/>
    <tableColumn id="7" xr3:uid="{D090B2E1-9A55-4178-B950-4FBAAF149463}" name="Somme de Montant ANM pouvoir d'achat 2024"/>
    <tableColumn id="8" xr3:uid="{879A965D-9208-4E7A-AA40-425E5F967580}" name="Reliquat 2026 avec 0,13€-25 ans = pour tous les travailleurs = demande OS"/>
    <tableColumn id="9" xr3:uid="{307988D5-83B3-43E1-A98B-19009762FDF9}" name="Information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B61A4-C07B-4FE1-89C6-40E02738AAFB}">
  <dimension ref="A1:J52"/>
  <sheetViews>
    <sheetView tabSelected="1" topLeftCell="E25" workbookViewId="0">
      <selection activeCell="J51" sqref="J51"/>
    </sheetView>
  </sheetViews>
  <sheetFormatPr baseColWidth="10" defaultRowHeight="14.4" x14ac:dyDescent="0.3"/>
  <cols>
    <col min="1" max="1" width="51" customWidth="1"/>
    <col min="2" max="2" width="20.44140625" customWidth="1"/>
    <col min="3" max="3" width="19.33203125" style="32" customWidth="1"/>
    <col min="4" max="4" width="21.88671875" customWidth="1"/>
    <col min="5" max="5" width="22.44140625" customWidth="1"/>
    <col min="6" max="6" width="32.5546875" customWidth="1"/>
    <col min="7" max="7" width="17.21875" customWidth="1"/>
    <col min="8" max="8" width="22.77734375" customWidth="1"/>
    <col min="9" max="9" width="22.6640625" customWidth="1"/>
    <col min="10" max="10" width="57.6640625" customWidth="1"/>
  </cols>
  <sheetData>
    <row r="1" spans="1:10" ht="37.200000000000003" thickBot="1" x14ac:dyDescent="0.75">
      <c r="A1" s="33" t="s">
        <v>159</v>
      </c>
      <c r="B1" s="34"/>
      <c r="C1" s="34"/>
      <c r="D1" s="34"/>
      <c r="E1" s="34"/>
      <c r="F1" s="34"/>
      <c r="G1" s="34"/>
      <c r="H1" s="34"/>
      <c r="I1" s="35"/>
    </row>
    <row r="2" spans="1:10" ht="58.8" customHeight="1" x14ac:dyDescent="0.3">
      <c r="A2" s="22" t="s">
        <v>103</v>
      </c>
      <c r="B2" s="22" t="s">
        <v>104</v>
      </c>
      <c r="C2" s="27" t="s">
        <v>162</v>
      </c>
      <c r="D2" s="22" t="s">
        <v>105</v>
      </c>
      <c r="E2" s="22" t="s">
        <v>106</v>
      </c>
      <c r="F2" s="22" t="s">
        <v>161</v>
      </c>
      <c r="G2" s="22" t="s">
        <v>160</v>
      </c>
      <c r="H2" s="22" t="s">
        <v>107</v>
      </c>
      <c r="I2" s="22" t="s">
        <v>108</v>
      </c>
      <c r="J2" s="9" t="s">
        <v>102</v>
      </c>
    </row>
    <row r="3" spans="1:10" x14ac:dyDescent="0.3">
      <c r="A3" s="20" t="s">
        <v>0</v>
      </c>
      <c r="B3" s="10" t="s">
        <v>109</v>
      </c>
      <c r="C3" s="28" t="s">
        <v>99</v>
      </c>
      <c r="D3" s="8" t="s">
        <v>99</v>
      </c>
      <c r="E3" s="11" t="s">
        <v>99</v>
      </c>
      <c r="F3" s="6"/>
      <c r="G3" s="10" t="s">
        <v>49</v>
      </c>
      <c r="H3" s="6">
        <v>226171.54</v>
      </c>
      <c r="I3" s="6"/>
      <c r="J3" s="12" t="s">
        <v>98</v>
      </c>
    </row>
    <row r="4" spans="1:10" x14ac:dyDescent="0.3">
      <c r="A4" s="10" t="s">
        <v>1</v>
      </c>
      <c r="B4" s="10" t="s">
        <v>110</v>
      </c>
      <c r="C4" s="28">
        <v>120</v>
      </c>
      <c r="D4" s="8">
        <v>9.73</v>
      </c>
      <c r="E4" s="11">
        <v>1583.14</v>
      </c>
      <c r="F4" s="1">
        <v>78147.820000000007</v>
      </c>
      <c r="G4" s="10" t="s">
        <v>50</v>
      </c>
      <c r="H4" s="1">
        <v>104711.83</v>
      </c>
      <c r="I4" s="1">
        <f>Tableau6[[#This Row],[Somme de Montant ANM pouvoir d''achat 2024]]-Tableau6[[#This Row],[Cout de la mesure en 2026 avec 0,13€ - 25 ans = demande OS = augmentation pour tous les travailleurs montant identique ]]</f>
        <v>26564.009999999995</v>
      </c>
      <c r="J4" s="12"/>
    </row>
    <row r="5" spans="1:10" x14ac:dyDescent="0.3">
      <c r="A5" s="3" t="s">
        <v>2</v>
      </c>
      <c r="B5" s="3" t="s">
        <v>111</v>
      </c>
      <c r="C5" s="29">
        <v>83</v>
      </c>
      <c r="D5" s="4">
        <v>11.46</v>
      </c>
      <c r="E5" s="3">
        <v>1534.63</v>
      </c>
      <c r="F5" s="21">
        <v>62969.19</v>
      </c>
      <c r="G5" s="18" t="s">
        <v>51</v>
      </c>
      <c r="H5" s="21">
        <v>59502.94</v>
      </c>
      <c r="I5" s="2">
        <f>Tableau6[[#This Row],[Somme de Montant ANM pouvoir d''achat 2024]]-Tableau6[[#This Row],[Cout de la mesure en 2026 avec 0,13€ - 25 ans = demande OS = augmentation pour tous les travailleurs montant identique ]]</f>
        <v>-3466.25</v>
      </c>
      <c r="J5" s="19"/>
    </row>
    <row r="6" spans="1:10" x14ac:dyDescent="0.3">
      <c r="A6" s="10" t="s">
        <v>3</v>
      </c>
      <c r="B6" s="10" t="s">
        <v>112</v>
      </c>
      <c r="C6" s="28">
        <v>120</v>
      </c>
      <c r="D6" s="8">
        <v>10.32</v>
      </c>
      <c r="E6" s="11">
        <v>1800</v>
      </c>
      <c r="F6" s="1">
        <v>85379.58</v>
      </c>
      <c r="G6" s="10" t="s">
        <v>52</v>
      </c>
      <c r="H6" s="1">
        <v>91290.78</v>
      </c>
      <c r="I6" s="1">
        <f>Tableau6[[#This Row],[Somme de Montant ANM pouvoir d''achat 2024]]-Tableau6[[#This Row],[Cout de la mesure en 2026 avec 0,13€ - 25 ans = demande OS = augmentation pour tous les travailleurs montant identique ]]</f>
        <v>5911.1999999999971</v>
      </c>
      <c r="J6" s="12" t="s">
        <v>99</v>
      </c>
    </row>
    <row r="7" spans="1:10" x14ac:dyDescent="0.3">
      <c r="A7" s="20" t="s">
        <v>4</v>
      </c>
      <c r="B7" s="10" t="s">
        <v>113</v>
      </c>
      <c r="C7" s="28">
        <v>306</v>
      </c>
      <c r="D7" s="8">
        <v>13.62</v>
      </c>
      <c r="E7" s="11">
        <v>1363.38</v>
      </c>
      <c r="F7" s="6">
        <v>195732.16</v>
      </c>
      <c r="G7" s="10" t="s">
        <v>53</v>
      </c>
      <c r="H7" s="6">
        <v>237917.9</v>
      </c>
      <c r="I7" s="1">
        <f>Tableau6[[#This Row],[Somme de Montant ANM pouvoir d''achat 2024]]-Tableau6[[#This Row],[Cout de la mesure en 2026 avec 0,13€ - 25 ans = demande OS = augmentation pour tous les travailleurs montant identique ]]</f>
        <v>42185.739999999991</v>
      </c>
      <c r="J7" s="12"/>
    </row>
    <row r="8" spans="1:10" x14ac:dyDescent="0.3">
      <c r="A8" s="10" t="s">
        <v>5</v>
      </c>
      <c r="B8" s="10" t="s">
        <v>114</v>
      </c>
      <c r="C8" s="28">
        <v>78</v>
      </c>
      <c r="D8" s="8">
        <v>9.49</v>
      </c>
      <c r="E8" s="11">
        <v>1143.29</v>
      </c>
      <c r="F8" s="1">
        <v>30924.720000000001</v>
      </c>
      <c r="G8" s="10" t="s">
        <v>54</v>
      </c>
      <c r="H8" s="1">
        <v>44921.46</v>
      </c>
      <c r="I8" s="1">
        <f>Tableau6[[#This Row],[Somme de Montant ANM pouvoir d''achat 2024]]-Tableau6[[#This Row],[Cout de la mesure en 2026 avec 0,13€ - 25 ans = demande OS = augmentation pour tous les travailleurs montant identique ]]</f>
        <v>13996.739999999998</v>
      </c>
      <c r="J8" s="12"/>
    </row>
    <row r="9" spans="1:10" x14ac:dyDescent="0.3">
      <c r="A9" s="20" t="s">
        <v>6</v>
      </c>
      <c r="B9" s="10" t="s">
        <v>115</v>
      </c>
      <c r="C9" s="28">
        <v>489</v>
      </c>
      <c r="D9" s="8">
        <v>14.27</v>
      </c>
      <c r="E9" s="11">
        <v>1083.3599999999999</v>
      </c>
      <c r="F9" s="6">
        <v>290712.78000000003</v>
      </c>
      <c r="G9" s="10" t="s">
        <v>55</v>
      </c>
      <c r="H9" s="6">
        <v>296266.31</v>
      </c>
      <c r="I9" s="1">
        <f>Tableau6[[#This Row],[Somme de Montant ANM pouvoir d''achat 2024]]-Tableau6[[#This Row],[Cout de la mesure en 2026 avec 0,13€ - 25 ans = demande OS = augmentation pour tous les travailleurs montant identique ]]</f>
        <v>5553.5299999999697</v>
      </c>
      <c r="J9" s="12"/>
    </row>
    <row r="10" spans="1:10" x14ac:dyDescent="0.3">
      <c r="A10" s="10" t="s">
        <v>7</v>
      </c>
      <c r="B10" s="10" t="s">
        <v>116</v>
      </c>
      <c r="C10" s="28">
        <v>443</v>
      </c>
      <c r="D10" s="8">
        <v>11.09</v>
      </c>
      <c r="E10" s="11">
        <v>1354.71</v>
      </c>
      <c r="F10" s="1">
        <v>225076.22</v>
      </c>
      <c r="G10" s="10" t="s">
        <v>56</v>
      </c>
      <c r="H10" s="1">
        <v>324807.21000000002</v>
      </c>
      <c r="I10" s="1" t="s">
        <v>99</v>
      </c>
      <c r="J10" s="12" t="s">
        <v>98</v>
      </c>
    </row>
    <row r="11" spans="1:10" x14ac:dyDescent="0.3">
      <c r="A11" s="20" t="s">
        <v>8</v>
      </c>
      <c r="B11" s="10" t="s">
        <v>117</v>
      </c>
      <c r="C11" s="28">
        <v>209</v>
      </c>
      <c r="D11" s="8">
        <v>11.92</v>
      </c>
      <c r="E11" s="11">
        <v>1125.4100000000001</v>
      </c>
      <c r="F11" s="6">
        <v>95640.84</v>
      </c>
      <c r="G11" s="10" t="s">
        <v>57</v>
      </c>
      <c r="H11" s="6">
        <v>124913.64</v>
      </c>
      <c r="I11" s="1">
        <f>Tableau6[[#This Row],[Somme de Montant ANM pouvoir d''achat 2024]]-Tableau6[[#This Row],[Cout de la mesure en 2026 avec 0,13€ - 25 ans = demande OS = augmentation pour tous les travailleurs montant identique ]]</f>
        <v>29272.800000000003</v>
      </c>
      <c r="J11" s="12"/>
    </row>
    <row r="12" spans="1:10" x14ac:dyDescent="0.3">
      <c r="A12" s="10" t="s">
        <v>9</v>
      </c>
      <c r="B12" s="10" t="s">
        <v>118</v>
      </c>
      <c r="C12" s="28">
        <v>50</v>
      </c>
      <c r="D12" s="8">
        <v>15.26</v>
      </c>
      <c r="E12" s="11">
        <v>1412.57</v>
      </c>
      <c r="F12" s="1">
        <v>38572.230000000003</v>
      </c>
      <c r="G12" s="10" t="s">
        <v>58</v>
      </c>
      <c r="H12" s="1">
        <v>43331.51</v>
      </c>
      <c r="I12" s="1">
        <f>Tableau6[[#This Row],[Somme de Montant ANM pouvoir d''achat 2024]]-Tableau6[[#This Row],[Cout de la mesure en 2026 avec 0,13€ - 25 ans = demande OS = augmentation pour tous les travailleurs montant identique ]]</f>
        <v>4759.2799999999988</v>
      </c>
      <c r="J12" s="12"/>
    </row>
    <row r="13" spans="1:10" x14ac:dyDescent="0.3">
      <c r="A13" s="3" t="s">
        <v>10</v>
      </c>
      <c r="B13" s="3" t="s">
        <v>119</v>
      </c>
      <c r="C13" s="29">
        <v>57</v>
      </c>
      <c r="D13" s="4">
        <v>14.75</v>
      </c>
      <c r="E13" s="3">
        <v>1475.95</v>
      </c>
      <c r="F13" s="21">
        <v>41105.089999999997</v>
      </c>
      <c r="G13" s="18" t="s">
        <v>59</v>
      </c>
      <c r="H13" s="21">
        <v>39777.839999999997</v>
      </c>
      <c r="I13" s="2">
        <f>Tableau6[[#This Row],[Somme de Montant ANM pouvoir d''achat 2024]]-Tableau6[[#This Row],[Cout de la mesure en 2026 avec 0,13€ - 25 ans = demande OS = augmentation pour tous les travailleurs montant identique ]]</f>
        <v>-1327.25</v>
      </c>
      <c r="J13" s="19"/>
    </row>
    <row r="14" spans="1:10" x14ac:dyDescent="0.3">
      <c r="A14" s="10" t="s">
        <v>11</v>
      </c>
      <c r="B14" s="10" t="s">
        <v>120</v>
      </c>
      <c r="C14" s="28">
        <v>208</v>
      </c>
      <c r="D14" s="8">
        <v>12.83</v>
      </c>
      <c r="E14" s="11">
        <v>1376.46</v>
      </c>
      <c r="F14" s="1">
        <v>151044.14000000001</v>
      </c>
      <c r="G14" s="10" t="s">
        <v>60</v>
      </c>
      <c r="H14" s="1">
        <v>158415.31</v>
      </c>
      <c r="I14" s="1">
        <f>Tableau6[[#This Row],[Somme de Montant ANM pouvoir d''achat 2024]]-Tableau6[[#This Row],[Cout de la mesure en 2026 avec 0,13€ - 25 ans = demande OS = augmentation pour tous les travailleurs montant identique ]]</f>
        <v>7371.1699999999837</v>
      </c>
      <c r="J14" s="12"/>
    </row>
    <row r="15" spans="1:10" x14ac:dyDescent="0.3">
      <c r="A15" s="20" t="s">
        <v>12</v>
      </c>
      <c r="B15" s="10" t="s">
        <v>121</v>
      </c>
      <c r="C15" s="28">
        <v>94</v>
      </c>
      <c r="D15" s="8">
        <v>12.69</v>
      </c>
      <c r="E15" s="11">
        <v>1204.57</v>
      </c>
      <c r="F15" s="6">
        <v>53598.12</v>
      </c>
      <c r="G15" s="10" t="s">
        <v>61</v>
      </c>
      <c r="H15" s="6">
        <v>53661.66</v>
      </c>
      <c r="I15" s="1">
        <f>Tableau6[[#This Row],[Somme de Montant ANM pouvoir d''achat 2024]]-Tableau6[[#This Row],[Cout de la mesure en 2026 avec 0,13€ - 25 ans = demande OS = augmentation pour tous les travailleurs montant identique ]]</f>
        <v>63.540000000000873</v>
      </c>
      <c r="J15" s="12"/>
    </row>
    <row r="16" spans="1:10" x14ac:dyDescent="0.3">
      <c r="A16" s="10" t="s">
        <v>13</v>
      </c>
      <c r="B16" s="10" t="s">
        <v>122</v>
      </c>
      <c r="C16" s="28">
        <v>160</v>
      </c>
      <c r="D16" s="8">
        <v>9.1</v>
      </c>
      <c r="E16" s="11">
        <v>1436.98</v>
      </c>
      <c r="F16" s="1">
        <v>78626.880000000005</v>
      </c>
      <c r="G16" s="10" t="s">
        <v>62</v>
      </c>
      <c r="H16" s="1">
        <v>107273.45</v>
      </c>
      <c r="I16" s="1">
        <f>Tableau6[[#This Row],[Somme de Montant ANM pouvoir d''achat 2024]]-Tableau6[[#This Row],[Cout de la mesure en 2026 avec 0,13€ - 25 ans = demande OS = augmentation pour tous les travailleurs montant identique ]]</f>
        <v>28646.569999999992</v>
      </c>
      <c r="J16" s="12"/>
    </row>
    <row r="17" spans="1:10" x14ac:dyDescent="0.3">
      <c r="A17" s="20" t="s">
        <v>14</v>
      </c>
      <c r="B17" s="10" t="s">
        <v>123</v>
      </c>
      <c r="C17" s="28">
        <v>116</v>
      </c>
      <c r="D17" s="8">
        <v>9.39</v>
      </c>
      <c r="E17" s="11">
        <v>1110.1600000000001</v>
      </c>
      <c r="F17" s="6">
        <v>42455.1</v>
      </c>
      <c r="G17" s="10" t="s">
        <v>63</v>
      </c>
      <c r="H17" s="6">
        <v>85339.57</v>
      </c>
      <c r="I17" s="1">
        <f>Tableau6[[#This Row],[Somme de Montant ANM pouvoir d''achat 2024]]-Tableau6[[#This Row],[Cout de la mesure en 2026 avec 0,13€ - 25 ans = demande OS = augmentation pour tous les travailleurs montant identique ]]</f>
        <v>42884.470000000008</v>
      </c>
      <c r="J17" s="12"/>
    </row>
    <row r="18" spans="1:10" x14ac:dyDescent="0.3">
      <c r="A18" s="10" t="s">
        <v>15</v>
      </c>
      <c r="B18" s="10" t="s">
        <v>124</v>
      </c>
      <c r="C18" s="28">
        <v>187</v>
      </c>
      <c r="D18" s="8">
        <v>16.45</v>
      </c>
      <c r="E18" s="11">
        <v>1611.78</v>
      </c>
      <c r="F18" s="1">
        <v>194291.97</v>
      </c>
      <c r="G18" s="10" t="s">
        <v>64</v>
      </c>
      <c r="H18" s="1">
        <v>203928.25</v>
      </c>
      <c r="I18" s="1">
        <f>Tableau6[[#This Row],[Somme de Montant ANM pouvoir d''achat 2024]]-Tableau6[[#This Row],[Cout de la mesure en 2026 avec 0,13€ - 25 ans = demande OS = augmentation pour tous les travailleurs montant identique ]]</f>
        <v>9636.2799999999988</v>
      </c>
      <c r="J18" s="12"/>
    </row>
    <row r="19" spans="1:10" x14ac:dyDescent="0.3">
      <c r="A19" s="20" t="s">
        <v>16</v>
      </c>
      <c r="B19" s="10" t="s">
        <v>125</v>
      </c>
      <c r="C19" s="28">
        <v>92</v>
      </c>
      <c r="D19" s="8">
        <v>11.91</v>
      </c>
      <c r="E19" s="11">
        <v>1619.24</v>
      </c>
      <c r="F19" s="6">
        <v>74250.87</v>
      </c>
      <c r="G19" s="10" t="s">
        <v>65</v>
      </c>
      <c r="H19" s="6">
        <v>81173.52</v>
      </c>
      <c r="I19" s="1">
        <f>Tableau6[[#This Row],[Somme de Montant ANM pouvoir d''achat 2024]]-Tableau6[[#This Row],[Cout de la mesure en 2026 avec 0,13€ - 25 ans = demande OS = augmentation pour tous les travailleurs montant identique ]]</f>
        <v>6922.6500000000087</v>
      </c>
      <c r="J19" s="12"/>
    </row>
    <row r="20" spans="1:10" x14ac:dyDescent="0.3">
      <c r="A20" s="10" t="s">
        <v>17</v>
      </c>
      <c r="B20" s="10" t="s">
        <v>126</v>
      </c>
      <c r="C20" s="28">
        <v>77</v>
      </c>
      <c r="D20" s="8">
        <v>13.09</v>
      </c>
      <c r="E20" s="11">
        <v>1506.61</v>
      </c>
      <c r="F20" s="1">
        <v>51780.54</v>
      </c>
      <c r="G20" s="10" t="s">
        <v>66</v>
      </c>
      <c r="H20" s="1">
        <v>62828.17</v>
      </c>
      <c r="I20" s="1">
        <f>Tableau6[[#This Row],[Somme de Montant ANM pouvoir d''achat 2024]]-Tableau6[[#This Row],[Cout de la mesure en 2026 avec 0,13€ - 25 ans = demande OS = augmentation pour tous les travailleurs montant identique ]]</f>
        <v>11047.629999999997</v>
      </c>
      <c r="J20" s="12"/>
    </row>
    <row r="21" spans="1:10" x14ac:dyDescent="0.3">
      <c r="A21" s="3" t="s">
        <v>18</v>
      </c>
      <c r="B21" s="3" t="s">
        <v>127</v>
      </c>
      <c r="C21" s="29">
        <v>111</v>
      </c>
      <c r="D21" s="4">
        <v>20.350000000000001</v>
      </c>
      <c r="E21" s="3">
        <v>1561.27</v>
      </c>
      <c r="F21" s="21">
        <v>128477.48</v>
      </c>
      <c r="G21" s="18" t="s">
        <v>67</v>
      </c>
      <c r="H21" s="21">
        <v>123109.73</v>
      </c>
      <c r="I21" s="2">
        <f>Tableau6[[#This Row],[Somme de Montant ANM pouvoir d''achat 2024]]-Tableau6[[#This Row],[Cout de la mesure en 2026 avec 0,13€ - 25 ans = demande OS = augmentation pour tous les travailleurs montant identique ]]</f>
        <v>-5367.75</v>
      </c>
      <c r="J21" s="19"/>
    </row>
    <row r="22" spans="1:10" x14ac:dyDescent="0.3">
      <c r="A22" s="10" t="s">
        <v>19</v>
      </c>
      <c r="B22" s="10" t="s">
        <v>128</v>
      </c>
      <c r="C22" s="28">
        <v>139</v>
      </c>
      <c r="D22" s="8">
        <v>12.53</v>
      </c>
      <c r="E22" s="11">
        <v>1182.76</v>
      </c>
      <c r="F22" s="1">
        <v>66534.05</v>
      </c>
      <c r="G22" s="10" t="s">
        <v>68</v>
      </c>
      <c r="H22" s="1">
        <v>87568.73</v>
      </c>
      <c r="I22" s="1">
        <f>Tableau6[[#This Row],[Somme de Montant ANM pouvoir d''achat 2024]]-Tableau6[[#This Row],[Cout de la mesure en 2026 avec 0,13€ - 25 ans = demande OS = augmentation pour tous les travailleurs montant identique ]]</f>
        <v>21034.679999999993</v>
      </c>
      <c r="J22" s="12"/>
    </row>
    <row r="23" spans="1:10" x14ac:dyDescent="0.3">
      <c r="A23" s="3" t="s">
        <v>20</v>
      </c>
      <c r="B23" s="3" t="s">
        <v>129</v>
      </c>
      <c r="C23" s="29">
        <v>94</v>
      </c>
      <c r="D23" s="4">
        <v>15.37</v>
      </c>
      <c r="E23" s="3">
        <v>1464.24</v>
      </c>
      <c r="F23" s="21">
        <v>90922.05</v>
      </c>
      <c r="G23" s="18" t="s">
        <v>69</v>
      </c>
      <c r="H23" s="21">
        <v>82565.06</v>
      </c>
      <c r="I23" s="2">
        <f>Tableau6[[#This Row],[Somme de Montant ANM pouvoir d''achat 2024]]-Tableau6[[#This Row],[Cout de la mesure en 2026 avec 0,13€ - 25 ans = demande OS = augmentation pour tous les travailleurs montant identique ]]</f>
        <v>-8356.9900000000052</v>
      </c>
      <c r="J23" s="19"/>
    </row>
    <row r="24" spans="1:10" x14ac:dyDescent="0.3">
      <c r="A24" s="10" t="s">
        <v>21</v>
      </c>
      <c r="B24" s="10" t="s">
        <v>130</v>
      </c>
      <c r="C24" s="28">
        <v>118</v>
      </c>
      <c r="D24" s="8">
        <v>12.86</v>
      </c>
      <c r="E24" s="11">
        <v>1661.11</v>
      </c>
      <c r="F24" s="1">
        <v>99727.88</v>
      </c>
      <c r="G24" s="10" t="s">
        <v>70</v>
      </c>
      <c r="H24" s="1">
        <v>127653.83</v>
      </c>
      <c r="I24" s="1">
        <f>Tableau6[[#This Row],[Somme de Montant ANM pouvoir d''achat 2024]]-Tableau6[[#This Row],[Cout de la mesure en 2026 avec 0,13€ - 25 ans = demande OS = augmentation pour tous les travailleurs montant identique ]]</f>
        <v>27925.949999999997</v>
      </c>
      <c r="J24" s="12"/>
    </row>
    <row r="25" spans="1:10" x14ac:dyDescent="0.3">
      <c r="A25" s="20" t="s">
        <v>22</v>
      </c>
      <c r="B25" s="10" t="s">
        <v>131</v>
      </c>
      <c r="C25" s="28">
        <v>77</v>
      </c>
      <c r="D25" s="8">
        <v>15.39</v>
      </c>
      <c r="E25" s="11">
        <v>1376.67</v>
      </c>
      <c r="F25" s="6">
        <v>61831.25</v>
      </c>
      <c r="G25" s="10" t="s">
        <v>71</v>
      </c>
      <c r="H25" s="6">
        <v>70172.53</v>
      </c>
      <c r="I25" s="1">
        <f>Tableau6[[#This Row],[Somme de Montant ANM pouvoir d''achat 2024]]-Tableau6[[#This Row],[Cout de la mesure en 2026 avec 0,13€ - 25 ans = demande OS = augmentation pour tous les travailleurs montant identique ]]</f>
        <v>8341.2799999999988</v>
      </c>
      <c r="J25" s="12"/>
    </row>
    <row r="26" spans="1:10" x14ac:dyDescent="0.3">
      <c r="A26" s="10" t="s">
        <v>23</v>
      </c>
      <c r="B26" s="10" t="s">
        <v>132</v>
      </c>
      <c r="C26" s="28">
        <v>298</v>
      </c>
      <c r="D26" s="8">
        <v>8.6999999999999993</v>
      </c>
      <c r="E26" s="11">
        <v>1574.22</v>
      </c>
      <c r="F26" s="1">
        <v>99358.49</v>
      </c>
      <c r="G26" s="10" t="s">
        <v>72</v>
      </c>
      <c r="H26" s="1">
        <v>163336.93</v>
      </c>
      <c r="I26" s="1" t="s">
        <v>99</v>
      </c>
      <c r="J26" s="12" t="s">
        <v>163</v>
      </c>
    </row>
    <row r="27" spans="1:10" x14ac:dyDescent="0.3">
      <c r="A27" s="20" t="s">
        <v>24</v>
      </c>
      <c r="B27" s="10" t="s">
        <v>133</v>
      </c>
      <c r="C27" s="28">
        <v>770</v>
      </c>
      <c r="D27" s="8">
        <v>11.44</v>
      </c>
      <c r="E27" s="11">
        <v>1320.42</v>
      </c>
      <c r="F27" s="6">
        <v>371530.17</v>
      </c>
      <c r="G27" s="10" t="s">
        <v>73</v>
      </c>
      <c r="H27" s="6">
        <v>444959.57</v>
      </c>
      <c r="I27" s="1">
        <f>Tableau6[[#This Row],[Somme de Montant ANM pouvoir d''achat 2024]]-Tableau6[[#This Row],[Cout de la mesure en 2026 avec 0,13€ - 25 ans = demande OS = augmentation pour tous les travailleurs montant identique ]]</f>
        <v>73429.400000000023</v>
      </c>
      <c r="J27" s="12"/>
    </row>
    <row r="28" spans="1:10" x14ac:dyDescent="0.3">
      <c r="A28" s="10" t="s">
        <v>25</v>
      </c>
      <c r="B28" s="10" t="s">
        <v>134</v>
      </c>
      <c r="C28" s="28">
        <v>116</v>
      </c>
      <c r="D28" s="8">
        <v>10.5</v>
      </c>
      <c r="E28" s="11">
        <v>1408.95</v>
      </c>
      <c r="F28" s="1">
        <v>71000.87</v>
      </c>
      <c r="G28" s="10" t="s">
        <v>74</v>
      </c>
      <c r="H28" s="1">
        <v>75293.100000000006</v>
      </c>
      <c r="I28" s="1">
        <f>Tableau6[[#This Row],[Somme de Montant ANM pouvoir d''achat 2024]]-Tableau6[[#This Row],[Cout de la mesure en 2026 avec 0,13€ - 25 ans = demande OS = augmentation pour tous les travailleurs montant identique ]]</f>
        <v>4292.2300000000105</v>
      </c>
      <c r="J28" s="12"/>
    </row>
    <row r="29" spans="1:10" x14ac:dyDescent="0.3">
      <c r="A29" s="20" t="s">
        <v>26</v>
      </c>
      <c r="B29" s="10" t="s">
        <v>135</v>
      </c>
      <c r="C29" s="28">
        <v>306</v>
      </c>
      <c r="D29" s="8">
        <v>9.17</v>
      </c>
      <c r="E29" s="11">
        <v>1131.49</v>
      </c>
      <c r="F29" s="6">
        <v>141763.12</v>
      </c>
      <c r="G29" s="10" t="s">
        <v>75</v>
      </c>
      <c r="H29" s="6">
        <v>147045.39000000001</v>
      </c>
      <c r="I29" s="1">
        <f>Tableau6[[#This Row],[Somme de Montant ANM pouvoir d''achat 2024]]-Tableau6[[#This Row],[Cout de la mesure en 2026 avec 0,13€ - 25 ans = demande OS = augmentation pour tous les travailleurs montant identique ]]</f>
        <v>5282.2700000000186</v>
      </c>
      <c r="J29" s="12"/>
    </row>
    <row r="30" spans="1:10" x14ac:dyDescent="0.3">
      <c r="A30" s="10" t="s">
        <v>27</v>
      </c>
      <c r="B30" s="10" t="s">
        <v>136</v>
      </c>
      <c r="C30" s="28">
        <v>117</v>
      </c>
      <c r="D30" s="8">
        <v>10.46</v>
      </c>
      <c r="E30" s="11">
        <v>1354.5</v>
      </c>
      <c r="F30" s="1">
        <v>63240.6</v>
      </c>
      <c r="G30" s="10" t="s">
        <v>76</v>
      </c>
      <c r="H30" s="1">
        <v>83781.259999999995</v>
      </c>
      <c r="I30" s="1">
        <f>Tableau6[[#This Row],[Somme de Montant ANM pouvoir d''achat 2024]]-Tableau6[[#This Row],[Cout de la mesure en 2026 avec 0,13€ - 25 ans = demande OS = augmentation pour tous les travailleurs montant identique ]]</f>
        <v>20540.659999999996</v>
      </c>
      <c r="J30" s="12"/>
    </row>
    <row r="31" spans="1:10" x14ac:dyDescent="0.3">
      <c r="A31" s="20" t="s">
        <v>28</v>
      </c>
      <c r="B31" s="10" t="s">
        <v>137</v>
      </c>
      <c r="C31" s="28">
        <v>172</v>
      </c>
      <c r="D31" s="8">
        <v>12.14</v>
      </c>
      <c r="E31" s="11">
        <v>1326.37</v>
      </c>
      <c r="F31" s="6">
        <v>112599.39</v>
      </c>
      <c r="G31" s="10" t="s">
        <v>77</v>
      </c>
      <c r="H31" s="6">
        <v>144106.79</v>
      </c>
      <c r="I31" s="1">
        <f>Tableau6[[#This Row],[Somme de Montant ANM pouvoir d''achat 2024]]-Tableau6[[#This Row],[Cout de la mesure en 2026 avec 0,13€ - 25 ans = demande OS = augmentation pour tous les travailleurs montant identique ]]</f>
        <v>31507.400000000009</v>
      </c>
      <c r="J31" s="12"/>
    </row>
    <row r="32" spans="1:10" x14ac:dyDescent="0.3">
      <c r="A32" s="3" t="s">
        <v>29</v>
      </c>
      <c r="B32" s="3" t="s">
        <v>138</v>
      </c>
      <c r="C32" s="29">
        <v>154</v>
      </c>
      <c r="D32" s="4">
        <v>12.45</v>
      </c>
      <c r="E32" s="3">
        <v>1151.97</v>
      </c>
      <c r="F32" s="21">
        <v>84324.93</v>
      </c>
      <c r="G32" s="18" t="s">
        <v>78</v>
      </c>
      <c r="H32" s="21">
        <v>75275.94</v>
      </c>
      <c r="I32" s="2">
        <f>Tableau6[[#This Row],[Somme de Montant ANM pouvoir d''achat 2024]]-Tableau6[[#This Row],[Cout de la mesure en 2026 avec 0,13€ - 25 ans = demande OS = augmentation pour tous les travailleurs montant identique ]]</f>
        <v>-9048.9899999999907</v>
      </c>
      <c r="J32" s="19"/>
    </row>
    <row r="33" spans="1:10" x14ac:dyDescent="0.3">
      <c r="A33" s="3" t="s">
        <v>30</v>
      </c>
      <c r="B33" s="3" t="s">
        <v>139</v>
      </c>
      <c r="C33" s="29">
        <v>321</v>
      </c>
      <c r="D33" s="4">
        <v>8.7100000000000009</v>
      </c>
      <c r="E33" s="3">
        <v>1401.59</v>
      </c>
      <c r="F33" s="21">
        <v>159678.09</v>
      </c>
      <c r="G33" s="18" t="s">
        <v>79</v>
      </c>
      <c r="H33" s="21">
        <v>149993.64000000001</v>
      </c>
      <c r="I33" s="2">
        <f>Tableau6[[#This Row],[Somme de Montant ANM pouvoir d''achat 2024]]-Tableau6[[#This Row],[Cout de la mesure en 2026 avec 0,13€ - 25 ans = demande OS = augmentation pour tous les travailleurs montant identique ]]</f>
        <v>-9684.4499999999825</v>
      </c>
      <c r="J33" s="19"/>
    </row>
    <row r="34" spans="1:10" x14ac:dyDescent="0.3">
      <c r="A34" s="10" t="s">
        <v>31</v>
      </c>
      <c r="B34" s="10" t="s">
        <v>140</v>
      </c>
      <c r="C34" s="28">
        <v>297</v>
      </c>
      <c r="D34" s="8">
        <v>10.16</v>
      </c>
      <c r="E34" s="11">
        <v>1340</v>
      </c>
      <c r="F34" s="1">
        <v>178858.87</v>
      </c>
      <c r="G34" s="10" t="s">
        <v>80</v>
      </c>
      <c r="H34" s="1">
        <v>201537.15</v>
      </c>
      <c r="I34" s="1">
        <f>Tableau6[[#This Row],[Somme de Montant ANM pouvoir d''achat 2024]]-Tableau6[[#This Row],[Cout de la mesure en 2026 avec 0,13€ - 25 ans = demande OS = augmentation pour tous les travailleurs montant identique ]]</f>
        <v>22678.28</v>
      </c>
      <c r="J34" s="12"/>
    </row>
    <row r="35" spans="1:10" x14ac:dyDescent="0.3">
      <c r="A35" s="3" t="s">
        <v>32</v>
      </c>
      <c r="B35" s="3" t="s">
        <v>141</v>
      </c>
      <c r="C35" s="29">
        <v>150</v>
      </c>
      <c r="D35" s="4">
        <v>15.97</v>
      </c>
      <c r="E35" s="3">
        <v>1734.82</v>
      </c>
      <c r="F35" s="21">
        <v>156267.66</v>
      </c>
      <c r="G35" s="18" t="s">
        <v>81</v>
      </c>
      <c r="H35" s="21">
        <v>129132.25</v>
      </c>
      <c r="I35" s="2">
        <f>Tableau6[[#This Row],[Somme de Montant ANM pouvoir d''achat 2024]]-Tableau6[[#This Row],[Cout de la mesure en 2026 avec 0,13€ - 25 ans = demande OS = augmentation pour tous les travailleurs montant identique ]]</f>
        <v>-27135.410000000003</v>
      </c>
      <c r="J35" s="19"/>
    </row>
    <row r="36" spans="1:10" x14ac:dyDescent="0.3">
      <c r="A36" s="10" t="s">
        <v>33</v>
      </c>
      <c r="B36" s="10" t="s">
        <v>142</v>
      </c>
      <c r="C36" s="28">
        <v>73</v>
      </c>
      <c r="D36" s="8">
        <v>10.73</v>
      </c>
      <c r="E36" s="11">
        <v>1350.03</v>
      </c>
      <c r="F36" s="1">
        <v>44490</v>
      </c>
      <c r="G36" s="10" t="s">
        <v>82</v>
      </c>
      <c r="H36" s="1">
        <v>63453.42</v>
      </c>
      <c r="I36" s="1">
        <f>Tableau6[[#This Row],[Somme de Montant ANM pouvoir d''achat 2024]]-Tableau6[[#This Row],[Cout de la mesure en 2026 avec 0,13€ - 25 ans = demande OS = augmentation pour tous les travailleurs montant identique ]]</f>
        <v>18963.419999999998</v>
      </c>
      <c r="J36" s="12"/>
    </row>
    <row r="37" spans="1:10" x14ac:dyDescent="0.3">
      <c r="A37" s="20" t="s">
        <v>34</v>
      </c>
      <c r="B37" s="10" t="s">
        <v>143</v>
      </c>
      <c r="C37" s="28">
        <v>67</v>
      </c>
      <c r="D37" s="8">
        <v>7.43</v>
      </c>
      <c r="E37" s="11">
        <v>1118.1300000000001</v>
      </c>
      <c r="F37" s="6">
        <v>18371.46</v>
      </c>
      <c r="G37" s="10" t="s">
        <v>83</v>
      </c>
      <c r="H37" s="6">
        <v>52087.79</v>
      </c>
      <c r="I37" s="1">
        <f>Tableau6[[#This Row],[Somme de Montant ANM pouvoir d''achat 2024]]-Tableau6[[#This Row],[Cout de la mesure en 2026 avec 0,13€ - 25 ans = demande OS = augmentation pour tous les travailleurs montant identique ]]</f>
        <v>33716.33</v>
      </c>
      <c r="J37" s="12"/>
    </row>
    <row r="38" spans="1:10" x14ac:dyDescent="0.3">
      <c r="A38" s="3" t="s">
        <v>35</v>
      </c>
      <c r="B38" s="3" t="s">
        <v>144</v>
      </c>
      <c r="C38" s="29">
        <v>34</v>
      </c>
      <c r="D38" s="4">
        <v>16.88</v>
      </c>
      <c r="E38" s="3">
        <v>1369.08</v>
      </c>
      <c r="F38" s="21">
        <v>29513.11</v>
      </c>
      <c r="G38" s="18" t="s">
        <v>84</v>
      </c>
      <c r="H38" s="21">
        <v>25631.26</v>
      </c>
      <c r="I38" s="2">
        <f>Tableau6[[#This Row],[Somme de Montant ANM pouvoir d''achat 2024]]-Tableau6[[#This Row],[Cout de la mesure en 2026 avec 0,13€ - 25 ans = demande OS = augmentation pour tous les travailleurs montant identique ]]</f>
        <v>-3881.8500000000022</v>
      </c>
      <c r="J38" s="19"/>
    </row>
    <row r="39" spans="1:10" x14ac:dyDescent="0.3">
      <c r="A39" s="20" t="s">
        <v>37</v>
      </c>
      <c r="B39" s="10" t="s">
        <v>145</v>
      </c>
      <c r="C39" s="28">
        <v>123</v>
      </c>
      <c r="D39" s="8">
        <v>11</v>
      </c>
      <c r="E39" s="11">
        <v>907.67</v>
      </c>
      <c r="F39" s="6">
        <v>48791.32</v>
      </c>
      <c r="G39" s="10" t="s">
        <v>85</v>
      </c>
      <c r="H39" s="6">
        <v>64338.76</v>
      </c>
      <c r="I39" s="1">
        <f>Tableau6[[#This Row],[Somme de Montant ANM pouvoir d''achat 2024]]-Tableau6[[#This Row],[Cout de la mesure en 2026 avec 0,13€ - 25 ans = demande OS = augmentation pour tous les travailleurs montant identique ]]</f>
        <v>15547.440000000002</v>
      </c>
      <c r="J39" s="12" t="s">
        <v>100</v>
      </c>
    </row>
    <row r="40" spans="1:10" x14ac:dyDescent="0.3">
      <c r="A40" s="10" t="s">
        <v>36</v>
      </c>
      <c r="B40" s="10" t="s">
        <v>146</v>
      </c>
      <c r="C40" s="28">
        <v>87</v>
      </c>
      <c r="D40" s="8">
        <v>12.22</v>
      </c>
      <c r="E40" s="11">
        <v>1253.6500000000001</v>
      </c>
      <c r="F40" s="1">
        <v>54261.08</v>
      </c>
      <c r="G40" s="10" t="s">
        <v>86</v>
      </c>
      <c r="H40" s="1">
        <v>72039.72</v>
      </c>
      <c r="I40" s="1">
        <f>Tableau6[[#This Row],[Somme de Montant ANM pouvoir d''achat 2024]]-Tableau6[[#This Row],[Cout de la mesure en 2026 avec 0,13€ - 25 ans = demande OS = augmentation pour tous les travailleurs montant identique ]]</f>
        <v>17778.64</v>
      </c>
      <c r="J40" s="12"/>
    </row>
    <row r="41" spans="1:10" x14ac:dyDescent="0.3">
      <c r="A41" s="20" t="s">
        <v>38</v>
      </c>
      <c r="B41" s="10" t="s">
        <v>147</v>
      </c>
      <c r="C41" s="28">
        <v>80</v>
      </c>
      <c r="D41" s="8">
        <v>10.23</v>
      </c>
      <c r="E41" s="11">
        <v>1523.03</v>
      </c>
      <c r="F41" s="6">
        <v>47645.19</v>
      </c>
      <c r="G41" s="10" t="s">
        <v>87</v>
      </c>
      <c r="H41" s="6">
        <v>60015.05</v>
      </c>
      <c r="I41" s="1">
        <f>Tableau6[[#This Row],[Somme de Montant ANM pouvoir d''achat 2024]]-Tableau6[[#This Row],[Cout de la mesure en 2026 avec 0,13€ - 25 ans = demande OS = augmentation pour tous les travailleurs montant identique ]]</f>
        <v>12369.86</v>
      </c>
      <c r="J41" s="12" t="s">
        <v>99</v>
      </c>
    </row>
    <row r="42" spans="1:10" x14ac:dyDescent="0.3">
      <c r="A42" s="10" t="s">
        <v>39</v>
      </c>
      <c r="B42" s="10" t="s">
        <v>148</v>
      </c>
      <c r="C42" s="28">
        <v>25</v>
      </c>
      <c r="D42" s="8">
        <v>12.88</v>
      </c>
      <c r="E42" s="11">
        <v>1827.95</v>
      </c>
      <c r="F42" s="1">
        <v>21301.03</v>
      </c>
      <c r="G42" s="10" t="s">
        <v>88</v>
      </c>
      <c r="H42" s="1">
        <v>28816.53</v>
      </c>
      <c r="I42" s="1">
        <f>Tableau6[[#This Row],[Somme de Montant ANM pouvoir d''achat 2024]]-Tableau6[[#This Row],[Cout de la mesure en 2026 avec 0,13€ - 25 ans = demande OS = augmentation pour tous les travailleurs montant identique ]]</f>
        <v>7515.5</v>
      </c>
      <c r="J42" s="12"/>
    </row>
    <row r="43" spans="1:10" x14ac:dyDescent="0.3">
      <c r="A43" s="20" t="s">
        <v>40</v>
      </c>
      <c r="B43" s="10" t="s">
        <v>149</v>
      </c>
      <c r="C43" s="28">
        <v>85</v>
      </c>
      <c r="D43" s="8">
        <v>10.09</v>
      </c>
      <c r="E43" s="11">
        <v>1395.71</v>
      </c>
      <c r="F43" s="6">
        <v>48359.56</v>
      </c>
      <c r="G43" s="10" t="s">
        <v>89</v>
      </c>
      <c r="H43" s="6">
        <v>69555.850000000006</v>
      </c>
      <c r="I43" s="1">
        <f>Tableau6[[#This Row],[Somme de Montant ANM pouvoir d''achat 2024]]-Tableau6[[#This Row],[Cout de la mesure en 2026 avec 0,13€ - 25 ans = demande OS = augmentation pour tous les travailleurs montant identique ]]</f>
        <v>21196.290000000008</v>
      </c>
      <c r="J43" s="12"/>
    </row>
    <row r="44" spans="1:10" x14ac:dyDescent="0.3">
      <c r="A44" s="10" t="s">
        <v>41</v>
      </c>
      <c r="B44" s="10" t="s">
        <v>150</v>
      </c>
      <c r="C44" s="28">
        <v>47</v>
      </c>
      <c r="D44" s="8">
        <v>11.85</v>
      </c>
      <c r="E44" s="11">
        <v>1567.28</v>
      </c>
      <c r="F44" s="1">
        <v>30505.39</v>
      </c>
      <c r="G44" s="10" t="s">
        <v>90</v>
      </c>
      <c r="H44" s="1">
        <v>38299.96</v>
      </c>
      <c r="I44" s="1">
        <f>Tableau6[[#This Row],[Somme de Montant ANM pouvoir d''achat 2024]]-Tableau6[[#This Row],[Cout de la mesure en 2026 avec 0,13€ - 25 ans = demande OS = augmentation pour tous les travailleurs montant identique ]]</f>
        <v>7794.57</v>
      </c>
      <c r="J44" s="12"/>
    </row>
    <row r="45" spans="1:10" x14ac:dyDescent="0.3">
      <c r="A45" s="3" t="s">
        <v>42</v>
      </c>
      <c r="B45" s="3" t="s">
        <v>151</v>
      </c>
      <c r="C45" s="29">
        <v>140</v>
      </c>
      <c r="D45" s="4">
        <v>10.92</v>
      </c>
      <c r="E45" s="3">
        <v>1203.96</v>
      </c>
      <c r="F45" s="21">
        <v>71684.210000000006</v>
      </c>
      <c r="G45" s="18" t="s">
        <v>91</v>
      </c>
      <c r="H45" s="21">
        <v>68740.23</v>
      </c>
      <c r="I45" s="2">
        <f>Tableau6[[#This Row],[Somme de Montant ANM pouvoir d''achat 2024]]-Tableau6[[#This Row],[Cout de la mesure en 2026 avec 0,13€ - 25 ans = demande OS = augmentation pour tous les travailleurs montant identique ]]</f>
        <v>-2943.9800000000105</v>
      </c>
      <c r="J45" s="19"/>
    </row>
    <row r="46" spans="1:10" x14ac:dyDescent="0.3">
      <c r="A46" s="10" t="s">
        <v>43</v>
      </c>
      <c r="B46" s="10" t="s">
        <v>152</v>
      </c>
      <c r="C46" s="28">
        <v>66</v>
      </c>
      <c r="D46" s="8">
        <v>10.5</v>
      </c>
      <c r="E46" s="11">
        <v>1005.24</v>
      </c>
      <c r="F46" s="1">
        <v>22016.560000000001</v>
      </c>
      <c r="G46" s="10" t="s">
        <v>92</v>
      </c>
      <c r="H46" s="1">
        <v>44730.03</v>
      </c>
      <c r="I46" s="1">
        <f>Tableau6[[#This Row],[Somme de Montant ANM pouvoir d''achat 2024]]-Tableau6[[#This Row],[Cout de la mesure en 2026 avec 0,13€ - 25 ans = demande OS = augmentation pour tous les travailleurs montant identique ]]</f>
        <v>22713.469999999998</v>
      </c>
      <c r="J46" s="12"/>
    </row>
    <row r="47" spans="1:10" x14ac:dyDescent="0.3">
      <c r="A47" s="3" t="s">
        <v>44</v>
      </c>
      <c r="B47" s="3" t="s">
        <v>153</v>
      </c>
      <c r="C47" s="29">
        <v>48</v>
      </c>
      <c r="D47" s="4">
        <v>16.02</v>
      </c>
      <c r="E47" s="3">
        <v>1637.6</v>
      </c>
      <c r="F47" s="21">
        <v>45787.57</v>
      </c>
      <c r="G47" s="18" t="s">
        <v>93</v>
      </c>
      <c r="H47" s="21">
        <v>45764.44</v>
      </c>
      <c r="I47" s="2">
        <f>Tableau6[[#This Row],[Somme de Montant ANM pouvoir d''achat 2024]]-Tableau6[[#This Row],[Cout de la mesure en 2026 avec 0,13€ - 25 ans = demande OS = augmentation pour tous les travailleurs montant identique ]]</f>
        <v>-23.129999999997381</v>
      </c>
      <c r="J47" s="19" t="s">
        <v>99</v>
      </c>
    </row>
    <row r="48" spans="1:10" x14ac:dyDescent="0.3">
      <c r="A48" s="10" t="s">
        <v>45</v>
      </c>
      <c r="B48" s="10" t="s">
        <v>154</v>
      </c>
      <c r="C48" s="28">
        <v>104</v>
      </c>
      <c r="D48" s="8">
        <v>10.36</v>
      </c>
      <c r="E48" s="11">
        <v>1217.31</v>
      </c>
      <c r="F48" s="1">
        <v>38833.08</v>
      </c>
      <c r="G48" s="10" t="s">
        <v>94</v>
      </c>
      <c r="H48" s="1">
        <v>52102.27</v>
      </c>
      <c r="I48" s="1">
        <f>Tableau6[[#This Row],[Somme de Montant ANM pouvoir d''achat 2024]]-Tableau6[[#This Row],[Cout de la mesure en 2026 avec 0,13€ - 25 ans = demande OS = augmentation pour tous les travailleurs montant identique ]]</f>
        <v>13269.189999999995</v>
      </c>
      <c r="J48" s="12"/>
    </row>
    <row r="49" spans="1:10" x14ac:dyDescent="0.3">
      <c r="A49" s="20" t="s">
        <v>46</v>
      </c>
      <c r="B49" s="10" t="s">
        <v>155</v>
      </c>
      <c r="C49" s="28">
        <v>1</v>
      </c>
      <c r="D49" s="8">
        <v>0</v>
      </c>
      <c r="E49" s="11">
        <v>0</v>
      </c>
      <c r="F49" s="6">
        <v>0</v>
      </c>
      <c r="G49" s="10" t="s">
        <v>95</v>
      </c>
      <c r="H49" s="6">
        <v>193960.6</v>
      </c>
      <c r="I49" s="1" t="s">
        <v>99</v>
      </c>
      <c r="J49" s="12" t="s">
        <v>101</v>
      </c>
    </row>
    <row r="50" spans="1:10" x14ac:dyDescent="0.3">
      <c r="A50" s="10" t="s">
        <v>47</v>
      </c>
      <c r="B50" s="10" t="s">
        <v>156</v>
      </c>
      <c r="C50" s="28">
        <v>111</v>
      </c>
      <c r="D50" s="8">
        <v>16.18</v>
      </c>
      <c r="E50" s="11">
        <v>1733.33</v>
      </c>
      <c r="F50" s="1">
        <v>111439.15</v>
      </c>
      <c r="G50" s="10" t="s">
        <v>96</v>
      </c>
      <c r="H50" s="1">
        <v>114347.01</v>
      </c>
      <c r="I50" s="1">
        <f>Tableau6[[#This Row],[Somme de Montant ANM pouvoir d''achat 2024]]-Tableau6[[#This Row],[Cout de la mesure en 2026 avec 0,13€ - 25 ans = demande OS = augmentation pour tous les travailleurs montant identique ]]</f>
        <v>2907.8600000000006</v>
      </c>
      <c r="J50" s="12"/>
    </row>
    <row r="51" spans="1:10" ht="15" thickBot="1" x14ac:dyDescent="0.35">
      <c r="A51" s="3" t="s">
        <v>48</v>
      </c>
      <c r="B51" s="5" t="s">
        <v>157</v>
      </c>
      <c r="C51" s="30">
        <v>37</v>
      </c>
      <c r="D51" s="23">
        <v>12.59</v>
      </c>
      <c r="E51" s="5">
        <v>1369.28</v>
      </c>
      <c r="F51" s="24">
        <v>28442.93</v>
      </c>
      <c r="G51" s="25" t="s">
        <v>97</v>
      </c>
      <c r="H51" s="24">
        <v>24352.32</v>
      </c>
      <c r="I51" s="2">
        <f>Tableau6[[#This Row],[Somme de Montant ANM pouvoir d''achat 2024]]-Tableau6[[#This Row],[Cout de la mesure en 2026 avec 0,13€ - 25 ans = demande OS = augmentation pour tous les travailleurs montant identique ]]</f>
        <v>-4090.6100000000006</v>
      </c>
      <c r="J51" s="26"/>
    </row>
    <row r="52" spans="1:10" ht="15" thickBot="1" x14ac:dyDescent="0.35">
      <c r="A52" s="7"/>
      <c r="B52" s="13" t="s">
        <v>158</v>
      </c>
      <c r="C52" s="31">
        <v>7258</v>
      </c>
      <c r="D52" s="14">
        <v>11.85</v>
      </c>
      <c r="E52" s="15">
        <v>1351.97</v>
      </c>
      <c r="F52" s="17">
        <v>4337864.78</v>
      </c>
      <c r="G52" s="16" t="s">
        <v>158</v>
      </c>
      <c r="H52" s="17">
        <f>SUBTOTAL(109,Tableau6[Somme de Montant ANM pouvoir d''achat 2024])</f>
        <v>5470000.0299999993</v>
      </c>
      <c r="I52" s="17">
        <f>SUBTOTAL(109,Tableau6[Reliquat 2026 avec 0,13€-25 ans = pour tous les travailleurs = demande OS])</f>
        <v>548293.66999999981</v>
      </c>
      <c r="J52" s="7"/>
    </row>
  </sheetData>
  <mergeCells count="1">
    <mergeCell ref="A1:I1"/>
  </mergeCell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2FF8E88-940C-4E38-AD93-D53D42B912E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13 cts - 25 ans tous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Judith Allard</dc:creator>
  <cp:lastModifiedBy>Sognia Angelozzi</cp:lastModifiedBy>
  <cp:lastPrinted>2024-06-12T11:40:06Z</cp:lastPrinted>
  <dcterms:created xsi:type="dcterms:W3CDTF">2024-05-29T11:23:59Z</dcterms:created>
  <dcterms:modified xsi:type="dcterms:W3CDTF">2024-09-24T06:07:29Z</dcterms:modified>
</cp:coreProperties>
</file>