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cuments\Quotas\"/>
    </mc:Choice>
  </mc:AlternateContent>
  <xr:revisionPtr revIDLastSave="0" documentId="13_ncr:1_{9D8247C8-5F10-4A84-9CC9-6ADC083D25F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ection 1 2 3" sheetId="1" r:id="rId1"/>
    <sheet name="W" sheetId="2" r:id="rId2"/>
    <sheet name="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" i="1"/>
  <c r="R19" i="1"/>
  <c r="V19" i="1"/>
  <c r="X19" i="1"/>
  <c r="X57" i="1"/>
  <c r="Y57" i="1"/>
  <c r="R21" i="1"/>
  <c r="V21" i="1"/>
  <c r="R6" i="1"/>
  <c r="V6" i="1"/>
  <c r="R49" i="1"/>
  <c r="V49" i="1"/>
  <c r="R16" i="1"/>
  <c r="V16" i="1"/>
  <c r="R42" i="1"/>
  <c r="V42" i="1"/>
  <c r="V57" i="1"/>
  <c r="S6" i="1"/>
  <c r="W6" i="1"/>
  <c r="S16" i="1"/>
  <c r="W16" i="1"/>
  <c r="W57" i="1"/>
  <c r="X54" i="1"/>
  <c r="X43" i="1"/>
  <c r="X41" i="1"/>
  <c r="X38" i="1"/>
  <c r="X30" i="1"/>
  <c r="X11" i="1"/>
  <c r="W7" i="1"/>
  <c r="W8" i="1"/>
  <c r="W9" i="1"/>
  <c r="W10" i="1"/>
  <c r="W11" i="1"/>
  <c r="W12" i="1"/>
  <c r="W13" i="1"/>
  <c r="W14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" i="1"/>
  <c r="V7" i="1"/>
  <c r="V8" i="1"/>
  <c r="V9" i="1"/>
  <c r="V10" i="1"/>
  <c r="V11" i="1"/>
  <c r="V12" i="1"/>
  <c r="V13" i="1"/>
  <c r="V14" i="1"/>
  <c r="V15" i="1"/>
  <c r="V17" i="1"/>
  <c r="V18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" i="1"/>
  <c r="U57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" i="1"/>
  <c r="E58" i="1"/>
  <c r="D58" i="1"/>
  <c r="C58" i="1"/>
  <c r="T57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" i="1"/>
  <c r="S57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" i="1"/>
  <c r="R57" i="1"/>
  <c r="R7" i="1"/>
  <c r="R8" i="1"/>
  <c r="R9" i="1"/>
  <c r="R10" i="1"/>
  <c r="R11" i="1"/>
  <c r="R12" i="1"/>
  <c r="R13" i="1"/>
  <c r="R14" i="1"/>
  <c r="R15" i="1"/>
  <c r="R17" i="1"/>
  <c r="R18" i="1"/>
  <c r="R20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3" i="1"/>
  <c r="R44" i="1"/>
  <c r="R45" i="1"/>
  <c r="R46" i="1"/>
  <c r="R47" i="1"/>
  <c r="R48" i="1"/>
  <c r="R50" i="1"/>
  <c r="R51" i="1"/>
  <c r="R52" i="1"/>
  <c r="R53" i="1"/>
  <c r="R54" i="1"/>
  <c r="R55" i="1"/>
  <c r="R56" i="1"/>
  <c r="R5" i="1"/>
  <c r="C57" i="1"/>
  <c r="F57" i="1"/>
  <c r="F58" i="1"/>
  <c r="D57" i="1"/>
  <c r="G57" i="1"/>
  <c r="G58" i="1"/>
  <c r="F62" i="1"/>
  <c r="I57" i="1"/>
  <c r="I58" i="1"/>
  <c r="J57" i="1"/>
  <c r="J58" i="1"/>
  <c r="F63" i="1"/>
  <c r="L57" i="1"/>
  <c r="L58" i="1"/>
  <c r="M57" i="1"/>
  <c r="M58" i="1"/>
  <c r="F64" i="1"/>
  <c r="O57" i="1"/>
  <c r="O58" i="1"/>
  <c r="P57" i="1"/>
  <c r="P58" i="1"/>
  <c r="F65" i="1"/>
  <c r="F66" i="1"/>
  <c r="E57" i="1"/>
  <c r="Q57" i="1"/>
  <c r="Q58" i="1"/>
  <c r="N57" i="1"/>
  <c r="N58" i="1"/>
  <c r="K57" i="1"/>
  <c r="K58" i="1"/>
  <c r="H57" i="1"/>
  <c r="H58" i="1"/>
</calcChain>
</file>

<file path=xl/sharedStrings.xml><?xml version="1.0" encoding="utf-8"?>
<sst xmlns="http://schemas.openxmlformats.org/spreadsheetml/2006/main" count="90" uniqueCount="81">
  <si>
    <t>ETA</t>
  </si>
  <si>
    <t>Dénomination</t>
  </si>
  <si>
    <t>Nekto</t>
  </si>
  <si>
    <t>Les Ateliers de Blicquy</t>
  </si>
  <si>
    <t>Le Perron</t>
  </si>
  <si>
    <t>Les Entreprises Solidaires</t>
  </si>
  <si>
    <t>L'Atelier</t>
  </si>
  <si>
    <t>Les Ateliers du 94</t>
  </si>
  <si>
    <t>Les Amis des Aveugles</t>
  </si>
  <si>
    <t>ETA Village n°1 Reine Fabiola</t>
  </si>
  <si>
    <t>Ateliers Jean Del'Cour</t>
  </si>
  <si>
    <t>Atelier Eddy Cambier</t>
  </si>
  <si>
    <t>La Lumière</t>
  </si>
  <si>
    <t>Le Relais de la Haute Sambre</t>
  </si>
  <si>
    <t>EntraNam</t>
  </si>
  <si>
    <t>Les Hautes Ardennes</t>
  </si>
  <si>
    <t>Les Erables</t>
  </si>
  <si>
    <t>V3-Manupal</t>
  </si>
  <si>
    <t>Atelier Jean Regniers</t>
  </si>
  <si>
    <t>L'Entraide par le Travail - Enghien</t>
  </si>
  <si>
    <t>Les Ateliers d'Ensival</t>
  </si>
  <si>
    <t>Atelier du 85</t>
  </si>
  <si>
    <t>AXEDIS</t>
  </si>
  <si>
    <t>CARP</t>
  </si>
  <si>
    <t>Métalgroup</t>
  </si>
  <si>
    <t>Stallbois</t>
  </si>
  <si>
    <t>Les Ateliers de Tertre</t>
  </si>
  <si>
    <t>ENTRA</t>
  </si>
  <si>
    <t>Le Roseau Vert</t>
  </si>
  <si>
    <t>CORELAP</t>
  </si>
  <si>
    <t>Atelier Protégé de Beauraing</t>
  </si>
  <si>
    <t>Atelier Eugène Deneyer</t>
  </si>
  <si>
    <t>Le Val du Geer</t>
  </si>
  <si>
    <t>ETA de Waremme</t>
  </si>
  <si>
    <t>Le Saupont</t>
  </si>
  <si>
    <t>Le Trait d'Union</t>
  </si>
  <si>
    <t>Les Gaillettes</t>
  </si>
  <si>
    <t>APAC</t>
  </si>
  <si>
    <t>BELAIR</t>
  </si>
  <si>
    <t>Atelier Protégé Nivellois</t>
  </si>
  <si>
    <t>Le Moulin de la Hunelle</t>
  </si>
  <si>
    <t>La Lorraine</t>
  </si>
  <si>
    <t>Les Dauphins</t>
  </si>
  <si>
    <t>L'Aurore</t>
  </si>
  <si>
    <t>FourniPac</t>
  </si>
  <si>
    <t>Atelier Saint-Vincent</t>
  </si>
  <si>
    <t>APB Servi-Plast</t>
  </si>
  <si>
    <t>Pépinières La Gaume</t>
  </si>
  <si>
    <t>La Thiérache</t>
  </si>
  <si>
    <t>Criquelions Services</t>
  </si>
  <si>
    <t>Le Rucher</t>
  </si>
  <si>
    <t>Les Ateliers du Monceau</t>
  </si>
  <si>
    <t xml:space="preserve">Village Liégeois Reine Fabiola </t>
  </si>
  <si>
    <t>Total</t>
  </si>
  <si>
    <t>dispo</t>
  </si>
  <si>
    <t>L'Atelier 3000</t>
  </si>
  <si>
    <t>Quota théorique attribué par l'AViQ 
pour 2019</t>
  </si>
  <si>
    <t xml:space="preserve">
Section 1</t>
  </si>
  <si>
    <t xml:space="preserve">
Section 2</t>
  </si>
  <si>
    <t xml:space="preserve">
Section 3</t>
  </si>
  <si>
    <t xml:space="preserve"> Section 1 </t>
  </si>
  <si>
    <t xml:space="preserve"> Section 2</t>
  </si>
  <si>
    <t>Section 3</t>
  </si>
  <si>
    <t xml:space="preserve">Quota consolidé par l'AViQ
1er trimestre 2019 </t>
  </si>
  <si>
    <t>Total dépassement section 1 et 2 pour le 1er trim 19</t>
  </si>
  <si>
    <t>Total dépassement section 1 et 2 pour le 2ème trim 19</t>
  </si>
  <si>
    <t xml:space="preserve">Quota consolidé par l'AViQ
2ème  trimestre 2019 </t>
  </si>
  <si>
    <t>Total dépassement section 1 et 2 pour le 3ème trim 19</t>
  </si>
  <si>
    <t>TOTAL DEPASSEMENT POUR LES TROIS TRIMESTRES : S1 et S2</t>
  </si>
  <si>
    <t>Quota ETA
4ème trimestre 2019</t>
  </si>
  <si>
    <t>Section 1</t>
  </si>
  <si>
    <t>Section 2</t>
  </si>
  <si>
    <t>Quota consolidé par l'AViQ
3ème trimestre 2019</t>
  </si>
  <si>
    <t>Total dépassement section 1 et 2 pour le 4ème trim 19</t>
  </si>
  <si>
    <t>Tot S1</t>
  </si>
  <si>
    <t>Tot S2</t>
  </si>
  <si>
    <t>Théorique
S1</t>
  </si>
  <si>
    <t>Théorique 
S2</t>
  </si>
  <si>
    <t>Dépassement positif</t>
  </si>
  <si>
    <t>Tot 
dépass positif uniquement</t>
  </si>
  <si>
    <t>Pondération ETA 
en dépassement (subs à récupérer par l'AViQ ou transfert en S3)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</si>
</sst>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4" fillId="0" borderId="3" xfId="0" applyFont="1" applyBorder="1" applyAlignment="1">
      <alignment horizontal="center"/>
    </xf>
    <xf numFmtId="3" fontId="0" fillId="0" borderId="0" xfId="0" applyNumberFormat="1"/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3" borderId="3" xfId="0" applyFont="1" applyFill="1" applyBorder="1"/>
    <xf numFmtId="0" fontId="3" fillId="5" borderId="3" xfId="0" applyFont="1" applyFill="1" applyBorder="1" applyAlignment="1">
      <alignment vertical="top"/>
    </xf>
    <xf numFmtId="1" fontId="4" fillId="6" borderId="3" xfId="0" applyNumberFormat="1" applyFont="1" applyFill="1" applyBorder="1" applyAlignment="1">
      <alignment horizontal="center"/>
    </xf>
    <xf numFmtId="3" fontId="5" fillId="10" borderId="7" xfId="0" applyNumberFormat="1" applyFont="1" applyFill="1" applyBorder="1" applyAlignment="1">
      <alignment horizontal="center"/>
    </xf>
    <xf numFmtId="3" fontId="5" fillId="10" borderId="8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5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10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10" borderId="3" xfId="0" applyFill="1" applyBorder="1" applyAlignment="1">
      <alignment horizontal="center" vertical="center"/>
    </xf>
    <xf numFmtId="1" fontId="4" fillId="10" borderId="3" xfId="0" applyNumberFormat="1" applyFont="1" applyFill="1" applyBorder="1" applyAlignment="1">
      <alignment horizontal="center" vertical="center"/>
    </xf>
    <xf numFmtId="3" fontId="0" fillId="7" borderId="16" xfId="0" applyNumberFormat="1" applyFill="1" applyBorder="1"/>
    <xf numFmtId="3" fontId="0" fillId="7" borderId="18" xfId="0" applyNumberFormat="1" applyFill="1" applyBorder="1"/>
    <xf numFmtId="3" fontId="0" fillId="8" borderId="22" xfId="0" applyNumberFormat="1" applyFill="1" applyBorder="1"/>
    <xf numFmtId="1" fontId="8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3" fontId="5" fillId="11" borderId="7" xfId="0" applyNumberFormat="1" applyFont="1" applyFill="1" applyBorder="1" applyAlignment="1">
      <alignment horizontal="center"/>
    </xf>
    <xf numFmtId="3" fontId="5" fillId="11" borderId="8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4" fillId="10" borderId="4" xfId="0" applyNumberFormat="1" applyFont="1" applyFill="1" applyBorder="1" applyAlignment="1">
      <alignment horizontal="center" vertical="center"/>
    </xf>
    <xf numFmtId="0" fontId="0" fillId="0" borderId="3" xfId="0" applyBorder="1"/>
    <xf numFmtId="3" fontId="0" fillId="7" borderId="23" xfId="0" applyNumberFormat="1" applyFill="1" applyBorder="1"/>
    <xf numFmtId="1" fontId="4" fillId="0" borderId="2" xfId="0" applyNumberFormat="1" applyFont="1" applyFill="1" applyBorder="1" applyAlignment="1">
      <alignment horizontal="center" vertical="center" wrapText="1"/>
    </xf>
    <xf numFmtId="3" fontId="5" fillId="10" borderId="24" xfId="0" applyNumberFormat="1" applyFont="1" applyFill="1" applyBorder="1" applyAlignment="1">
      <alignment horizontal="center"/>
    </xf>
    <xf numFmtId="1" fontId="0" fillId="0" borderId="3" xfId="0" applyNumberFormat="1" applyBorder="1"/>
    <xf numFmtId="0" fontId="0" fillId="0" borderId="2" xfId="0" applyBorder="1"/>
    <xf numFmtId="1" fontId="0" fillId="0" borderId="2" xfId="0" applyNumberFormat="1" applyBorder="1"/>
    <xf numFmtId="0" fontId="0" fillId="0" borderId="3" xfId="0" applyFill="1" applyBorder="1"/>
    <xf numFmtId="1" fontId="0" fillId="0" borderId="3" xfId="0" applyNumberFormat="1" applyFill="1" applyBorder="1"/>
    <xf numFmtId="0" fontId="0" fillId="0" borderId="0" xfId="0" applyFill="1"/>
    <xf numFmtId="0" fontId="3" fillId="12" borderId="3" xfId="0" applyFont="1" applyFill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9" borderId="4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66"/>
  <sheetViews>
    <sheetView tabSelected="1" workbookViewId="0">
      <selection activeCell="O57" sqref="O57"/>
    </sheetView>
  </sheetViews>
  <sheetFormatPr baseColWidth="10" defaultRowHeight="14.25" x14ac:dyDescent="0.45"/>
  <cols>
    <col min="2" max="2" width="24.1328125" bestFit="1" customWidth="1"/>
    <col min="3" max="5" width="10.1328125" customWidth="1"/>
    <col min="6" max="6" width="9.3984375" bestFit="1" customWidth="1"/>
    <col min="7" max="8" width="10.06640625" customWidth="1"/>
  </cols>
  <sheetData>
    <row r="2" spans="1:26" ht="28.5" customHeight="1" x14ac:dyDescent="0.45">
      <c r="C2" s="75" t="s">
        <v>56</v>
      </c>
      <c r="D2" s="76"/>
      <c r="E2" s="76"/>
      <c r="F2" s="73" t="s">
        <v>63</v>
      </c>
      <c r="G2" s="74"/>
      <c r="H2" s="74"/>
      <c r="I2" s="73" t="s">
        <v>66</v>
      </c>
      <c r="J2" s="74"/>
      <c r="K2" s="74"/>
      <c r="L2" s="59" t="s">
        <v>72</v>
      </c>
      <c r="M2" s="60"/>
      <c r="N2" s="60"/>
      <c r="O2" s="55" t="s">
        <v>69</v>
      </c>
      <c r="P2" s="56"/>
      <c r="Q2" s="56"/>
      <c r="R2" s="46" t="s">
        <v>74</v>
      </c>
      <c r="S2" s="50" t="s">
        <v>75</v>
      </c>
      <c r="T2" s="45" t="s">
        <v>76</v>
      </c>
      <c r="U2" s="45" t="s">
        <v>77</v>
      </c>
      <c r="V2" s="46" t="s">
        <v>78</v>
      </c>
      <c r="W2" s="46"/>
      <c r="X2" s="45" t="s">
        <v>79</v>
      </c>
      <c r="Y2" s="45" t="s">
        <v>80</v>
      </c>
      <c r="Z2" s="46"/>
    </row>
    <row r="3" spans="1:26" ht="15" customHeight="1" x14ac:dyDescent="0.45">
      <c r="A3" s="69" t="s">
        <v>0</v>
      </c>
      <c r="B3" s="71" t="s">
        <v>1</v>
      </c>
      <c r="C3" s="77" t="s">
        <v>57</v>
      </c>
      <c r="D3" s="77" t="s">
        <v>58</v>
      </c>
      <c r="E3" s="77" t="s">
        <v>59</v>
      </c>
      <c r="F3" s="61" t="s">
        <v>60</v>
      </c>
      <c r="G3" s="61" t="s">
        <v>61</v>
      </c>
      <c r="H3" s="61" t="s">
        <v>62</v>
      </c>
      <c r="I3" s="61" t="s">
        <v>60</v>
      </c>
      <c r="J3" s="61" t="s">
        <v>61</v>
      </c>
      <c r="K3" s="61" t="s">
        <v>62</v>
      </c>
      <c r="L3" s="61" t="s">
        <v>60</v>
      </c>
      <c r="M3" s="61" t="s">
        <v>61</v>
      </c>
      <c r="N3" s="63" t="s">
        <v>62</v>
      </c>
      <c r="O3" s="57" t="s">
        <v>70</v>
      </c>
      <c r="P3" s="57" t="s">
        <v>71</v>
      </c>
      <c r="Q3" s="58" t="s">
        <v>62</v>
      </c>
      <c r="R3" s="46"/>
      <c r="S3" s="50"/>
      <c r="T3" s="45"/>
      <c r="U3" s="45"/>
      <c r="V3" s="46"/>
      <c r="W3" s="46"/>
      <c r="X3" s="46"/>
      <c r="Y3" s="46"/>
      <c r="Z3" s="46"/>
    </row>
    <row r="4" spans="1:26" ht="27.75" customHeight="1" x14ac:dyDescent="0.45">
      <c r="A4" s="70"/>
      <c r="B4" s="72"/>
      <c r="C4" s="78"/>
      <c r="D4" s="78"/>
      <c r="E4" s="78"/>
      <c r="F4" s="62"/>
      <c r="G4" s="62"/>
      <c r="H4" s="62"/>
      <c r="I4" s="62"/>
      <c r="J4" s="62"/>
      <c r="K4" s="62"/>
      <c r="L4" s="62"/>
      <c r="M4" s="62"/>
      <c r="N4" s="64"/>
      <c r="O4" s="57"/>
      <c r="P4" s="57"/>
      <c r="Q4" s="58"/>
      <c r="R4" s="46"/>
      <c r="S4" s="50"/>
      <c r="T4" s="45"/>
      <c r="U4" s="45"/>
      <c r="V4" s="46"/>
      <c r="W4" s="46"/>
      <c r="X4" s="46"/>
      <c r="Y4" s="46"/>
      <c r="Z4" s="46"/>
    </row>
    <row r="5" spans="1:26" x14ac:dyDescent="0.45">
      <c r="A5" s="5">
        <v>1</v>
      </c>
      <c r="B5" s="6" t="s">
        <v>2</v>
      </c>
      <c r="C5" s="1">
        <v>198</v>
      </c>
      <c r="D5" s="3">
        <v>9</v>
      </c>
      <c r="E5" s="1">
        <v>5</v>
      </c>
      <c r="F5" s="7">
        <v>196</v>
      </c>
      <c r="G5" s="7">
        <v>14</v>
      </c>
      <c r="H5" s="7">
        <v>5</v>
      </c>
      <c r="I5" s="7">
        <v>194</v>
      </c>
      <c r="J5" s="7">
        <v>14</v>
      </c>
      <c r="K5" s="7">
        <v>8</v>
      </c>
      <c r="L5" s="23">
        <v>194</v>
      </c>
      <c r="M5" s="7">
        <v>14</v>
      </c>
      <c r="N5" s="7">
        <v>4</v>
      </c>
      <c r="O5" s="18">
        <v>198</v>
      </c>
      <c r="P5" s="18">
        <v>14</v>
      </c>
      <c r="Q5" s="29">
        <v>4</v>
      </c>
      <c r="R5" s="43">
        <f>F5+I5+L5+O5</f>
        <v>782</v>
      </c>
      <c r="S5" s="34">
        <f>G5+J5+M5+P5</f>
        <v>56</v>
      </c>
      <c r="T5" s="37">
        <f>C5*4</f>
        <v>792</v>
      </c>
      <c r="U5" s="37">
        <f>D5*4</f>
        <v>36</v>
      </c>
      <c r="V5" s="38">
        <f>R5-T5</f>
        <v>-10</v>
      </c>
      <c r="W5" s="38">
        <f>S5-U5</f>
        <v>20</v>
      </c>
      <c r="X5" s="32">
        <v>20</v>
      </c>
      <c r="Y5" s="32">
        <f>ROUND(((X5/$X$57)*561),0)</f>
        <v>11</v>
      </c>
    </row>
    <row r="6" spans="1:26" x14ac:dyDescent="0.45">
      <c r="A6" s="5">
        <v>2</v>
      </c>
      <c r="B6" s="6" t="s">
        <v>3</v>
      </c>
      <c r="C6" s="1">
        <v>102</v>
      </c>
      <c r="D6" s="1">
        <v>4</v>
      </c>
      <c r="E6" s="1">
        <v>5</v>
      </c>
      <c r="F6" s="7">
        <v>111</v>
      </c>
      <c r="G6" s="7">
        <v>3</v>
      </c>
      <c r="H6" s="7">
        <v>3</v>
      </c>
      <c r="I6" s="7">
        <v>109</v>
      </c>
      <c r="J6" s="7">
        <v>3</v>
      </c>
      <c r="K6" s="7">
        <v>3</v>
      </c>
      <c r="L6" s="23">
        <v>109</v>
      </c>
      <c r="M6" s="7">
        <v>5</v>
      </c>
      <c r="N6" s="7">
        <v>5</v>
      </c>
      <c r="O6" s="18">
        <v>104</v>
      </c>
      <c r="P6" s="18">
        <v>4</v>
      </c>
      <c r="Q6" s="29">
        <v>5</v>
      </c>
      <c r="R6" s="43">
        <f t="shared" ref="R6:R56" si="0">F6+I6+L6+O6</f>
        <v>433</v>
      </c>
      <c r="S6" s="34">
        <f t="shared" ref="S6:S56" si="1">G6+J6+M6+P6</f>
        <v>15</v>
      </c>
      <c r="T6" s="32">
        <f t="shared" ref="T6:T56" si="2">C6*4</f>
        <v>408</v>
      </c>
      <c r="U6" s="32">
        <f t="shared" ref="U6:U56" si="3">D6*4</f>
        <v>16</v>
      </c>
      <c r="V6" s="36">
        <f t="shared" ref="V6:V56" si="4">R6-T6</f>
        <v>25</v>
      </c>
      <c r="W6" s="36">
        <f t="shared" ref="W6:W56" si="5">S6-U6</f>
        <v>-1</v>
      </c>
      <c r="X6" s="32">
        <v>25</v>
      </c>
      <c r="Y6" s="32">
        <f t="shared" ref="Y6:Y56" si="6">ROUND(((X6/$X$57)*561),0)</f>
        <v>14</v>
      </c>
    </row>
    <row r="7" spans="1:26" x14ac:dyDescent="0.45">
      <c r="A7" s="5">
        <v>5</v>
      </c>
      <c r="B7" s="6" t="s">
        <v>4</v>
      </c>
      <c r="C7" s="1">
        <v>72</v>
      </c>
      <c r="D7" s="1">
        <v>1</v>
      </c>
      <c r="E7" s="1">
        <v>1</v>
      </c>
      <c r="F7" s="7">
        <v>74</v>
      </c>
      <c r="G7" s="7">
        <v>1</v>
      </c>
      <c r="H7" s="7">
        <v>1</v>
      </c>
      <c r="I7" s="7">
        <v>69</v>
      </c>
      <c r="J7" s="7">
        <v>1</v>
      </c>
      <c r="K7" s="7">
        <v>1</v>
      </c>
      <c r="L7" s="23">
        <v>69</v>
      </c>
      <c r="M7" s="7">
        <v>1</v>
      </c>
      <c r="N7" s="7">
        <v>1</v>
      </c>
      <c r="O7" s="18">
        <v>75</v>
      </c>
      <c r="P7" s="18">
        <v>1</v>
      </c>
      <c r="Q7" s="29">
        <v>1</v>
      </c>
      <c r="R7" s="43">
        <f t="shared" si="0"/>
        <v>287</v>
      </c>
      <c r="S7" s="34">
        <f t="shared" si="1"/>
        <v>4</v>
      </c>
      <c r="T7" s="32">
        <f t="shared" si="2"/>
        <v>288</v>
      </c>
      <c r="U7" s="32">
        <f t="shared" si="3"/>
        <v>4</v>
      </c>
      <c r="V7" s="36">
        <f t="shared" si="4"/>
        <v>-1</v>
      </c>
      <c r="W7" s="36">
        <f t="shared" si="5"/>
        <v>0</v>
      </c>
      <c r="X7" s="32"/>
      <c r="Y7" s="32">
        <f t="shared" si="6"/>
        <v>0</v>
      </c>
    </row>
    <row r="8" spans="1:26" x14ac:dyDescent="0.45">
      <c r="A8" s="5">
        <v>7</v>
      </c>
      <c r="B8" s="6" t="s">
        <v>5</v>
      </c>
      <c r="C8" s="1">
        <v>102</v>
      </c>
      <c r="D8" s="1">
        <v>0</v>
      </c>
      <c r="E8" s="1">
        <v>4</v>
      </c>
      <c r="F8" s="7">
        <v>107</v>
      </c>
      <c r="G8" s="7">
        <v>0</v>
      </c>
      <c r="H8" s="7">
        <v>2</v>
      </c>
      <c r="I8" s="7">
        <v>106</v>
      </c>
      <c r="J8" s="7">
        <v>0</v>
      </c>
      <c r="K8" s="7">
        <v>4</v>
      </c>
      <c r="L8" s="23">
        <v>113</v>
      </c>
      <c r="M8" s="7">
        <v>0</v>
      </c>
      <c r="N8" s="7">
        <v>3</v>
      </c>
      <c r="O8" s="28">
        <v>113</v>
      </c>
      <c r="P8" s="28">
        <v>0</v>
      </c>
      <c r="Q8" s="30">
        <v>3</v>
      </c>
      <c r="R8" s="43">
        <f t="shared" si="0"/>
        <v>439</v>
      </c>
      <c r="S8" s="34">
        <f t="shared" si="1"/>
        <v>0</v>
      </c>
      <c r="T8" s="32">
        <f t="shared" si="2"/>
        <v>408</v>
      </c>
      <c r="U8" s="32">
        <f t="shared" si="3"/>
        <v>0</v>
      </c>
      <c r="V8" s="36">
        <f t="shared" si="4"/>
        <v>31</v>
      </c>
      <c r="W8" s="36">
        <f t="shared" si="5"/>
        <v>0</v>
      </c>
      <c r="X8" s="32">
        <v>31</v>
      </c>
      <c r="Y8" s="32">
        <f t="shared" si="6"/>
        <v>18</v>
      </c>
    </row>
    <row r="9" spans="1:26" x14ac:dyDescent="0.45">
      <c r="A9" s="5">
        <v>8</v>
      </c>
      <c r="B9" s="6" t="s">
        <v>6</v>
      </c>
      <c r="C9" s="1">
        <v>223</v>
      </c>
      <c r="D9" s="1">
        <v>6</v>
      </c>
      <c r="E9" s="1">
        <v>10</v>
      </c>
      <c r="F9" s="7">
        <v>223</v>
      </c>
      <c r="G9" s="7">
        <v>6</v>
      </c>
      <c r="H9" s="7">
        <v>2</v>
      </c>
      <c r="I9" s="7">
        <v>224</v>
      </c>
      <c r="J9" s="7">
        <v>6</v>
      </c>
      <c r="K9" s="7">
        <v>2</v>
      </c>
      <c r="L9" s="23">
        <v>222</v>
      </c>
      <c r="M9" s="7">
        <v>6</v>
      </c>
      <c r="N9" s="7">
        <v>2</v>
      </c>
      <c r="O9" s="18">
        <v>228</v>
      </c>
      <c r="P9" s="18">
        <v>6</v>
      </c>
      <c r="Q9" s="29">
        <v>2</v>
      </c>
      <c r="R9" s="43">
        <f t="shared" si="0"/>
        <v>897</v>
      </c>
      <c r="S9" s="34">
        <f t="shared" si="1"/>
        <v>24</v>
      </c>
      <c r="T9" s="32">
        <f t="shared" si="2"/>
        <v>892</v>
      </c>
      <c r="U9" s="32">
        <f t="shared" si="3"/>
        <v>24</v>
      </c>
      <c r="V9" s="36">
        <f t="shared" si="4"/>
        <v>5</v>
      </c>
      <c r="W9" s="36">
        <f t="shared" si="5"/>
        <v>0</v>
      </c>
      <c r="X9" s="32">
        <v>5</v>
      </c>
      <c r="Y9" s="32">
        <f t="shared" si="6"/>
        <v>3</v>
      </c>
    </row>
    <row r="10" spans="1:26" x14ac:dyDescent="0.45">
      <c r="A10" s="5">
        <v>13</v>
      </c>
      <c r="B10" s="6" t="s">
        <v>7</v>
      </c>
      <c r="C10" s="1">
        <v>19</v>
      </c>
      <c r="D10" s="1">
        <v>0</v>
      </c>
      <c r="E10" s="1">
        <v>0</v>
      </c>
      <c r="F10" s="7">
        <v>18</v>
      </c>
      <c r="G10" s="7">
        <v>0</v>
      </c>
      <c r="H10" s="7">
        <v>0</v>
      </c>
      <c r="I10" s="7">
        <v>20</v>
      </c>
      <c r="J10" s="7">
        <v>0</v>
      </c>
      <c r="K10" s="7">
        <v>0</v>
      </c>
      <c r="L10" s="23">
        <v>19</v>
      </c>
      <c r="M10" s="7">
        <v>0</v>
      </c>
      <c r="N10" s="7">
        <v>0</v>
      </c>
      <c r="O10" s="28">
        <v>19</v>
      </c>
      <c r="P10" s="28">
        <v>0</v>
      </c>
      <c r="Q10" s="30">
        <v>0</v>
      </c>
      <c r="R10" s="43">
        <f t="shared" si="0"/>
        <v>76</v>
      </c>
      <c r="S10" s="34">
        <f t="shared" si="1"/>
        <v>0</v>
      </c>
      <c r="T10" s="32">
        <f t="shared" si="2"/>
        <v>76</v>
      </c>
      <c r="U10" s="32">
        <f t="shared" si="3"/>
        <v>0</v>
      </c>
      <c r="V10" s="36">
        <f t="shared" si="4"/>
        <v>0</v>
      </c>
      <c r="W10" s="36">
        <f t="shared" si="5"/>
        <v>0</v>
      </c>
      <c r="X10" s="32"/>
      <c r="Y10" s="32">
        <f t="shared" si="6"/>
        <v>0</v>
      </c>
    </row>
    <row r="11" spans="1:26" x14ac:dyDescent="0.45">
      <c r="A11" s="5">
        <v>15</v>
      </c>
      <c r="B11" s="6" t="s">
        <v>8</v>
      </c>
      <c r="C11" s="1">
        <v>51</v>
      </c>
      <c r="D11" s="1">
        <v>1</v>
      </c>
      <c r="E11" s="1">
        <v>10</v>
      </c>
      <c r="F11" s="7">
        <v>56</v>
      </c>
      <c r="G11" s="7">
        <v>2</v>
      </c>
      <c r="H11" s="7">
        <v>2</v>
      </c>
      <c r="I11" s="7">
        <v>57</v>
      </c>
      <c r="J11" s="7">
        <v>2</v>
      </c>
      <c r="K11" s="7">
        <v>2</v>
      </c>
      <c r="L11" s="23">
        <v>55</v>
      </c>
      <c r="M11" s="7">
        <v>2</v>
      </c>
      <c r="N11" s="7">
        <v>2</v>
      </c>
      <c r="O11" s="28">
        <v>55</v>
      </c>
      <c r="P11" s="28">
        <v>2</v>
      </c>
      <c r="Q11" s="30">
        <v>2</v>
      </c>
      <c r="R11" s="43">
        <f t="shared" si="0"/>
        <v>223</v>
      </c>
      <c r="S11" s="34">
        <f t="shared" si="1"/>
        <v>8</v>
      </c>
      <c r="T11" s="32">
        <f t="shared" si="2"/>
        <v>204</v>
      </c>
      <c r="U11" s="32">
        <f t="shared" si="3"/>
        <v>4</v>
      </c>
      <c r="V11" s="36">
        <f t="shared" si="4"/>
        <v>19</v>
      </c>
      <c r="W11" s="36">
        <f t="shared" si="5"/>
        <v>4</v>
      </c>
      <c r="X11" s="36">
        <f>V11+W11</f>
        <v>23</v>
      </c>
      <c r="Y11" s="32">
        <f t="shared" si="6"/>
        <v>13</v>
      </c>
    </row>
    <row r="12" spans="1:26" x14ac:dyDescent="0.45">
      <c r="A12" s="5">
        <v>19</v>
      </c>
      <c r="B12" s="6" t="s">
        <v>9</v>
      </c>
      <c r="C12" s="1">
        <v>341</v>
      </c>
      <c r="D12" s="1">
        <v>2</v>
      </c>
      <c r="E12" s="1">
        <v>40</v>
      </c>
      <c r="F12" s="7">
        <v>312</v>
      </c>
      <c r="G12" s="7">
        <v>2</v>
      </c>
      <c r="H12" s="7">
        <v>5</v>
      </c>
      <c r="I12" s="7">
        <v>346</v>
      </c>
      <c r="J12" s="7">
        <v>2</v>
      </c>
      <c r="K12" s="7">
        <v>5</v>
      </c>
      <c r="L12" s="23">
        <v>340</v>
      </c>
      <c r="M12" s="7">
        <v>2</v>
      </c>
      <c r="N12" s="7">
        <v>5</v>
      </c>
      <c r="O12" s="28">
        <v>340</v>
      </c>
      <c r="P12" s="28">
        <v>2</v>
      </c>
      <c r="Q12" s="30">
        <v>5</v>
      </c>
      <c r="R12" s="43">
        <f t="shared" si="0"/>
        <v>1338</v>
      </c>
      <c r="S12" s="34">
        <f t="shared" si="1"/>
        <v>8</v>
      </c>
      <c r="T12" s="32">
        <f t="shared" si="2"/>
        <v>1364</v>
      </c>
      <c r="U12" s="32">
        <f t="shared" si="3"/>
        <v>8</v>
      </c>
      <c r="V12" s="36">
        <f t="shared" si="4"/>
        <v>-26</v>
      </c>
      <c r="W12" s="36">
        <f t="shared" si="5"/>
        <v>0</v>
      </c>
      <c r="X12" s="32"/>
      <c r="Y12" s="32">
        <f t="shared" si="6"/>
        <v>0</v>
      </c>
    </row>
    <row r="13" spans="1:26" x14ac:dyDescent="0.45">
      <c r="A13" s="5">
        <v>45</v>
      </c>
      <c r="B13" s="6" t="s">
        <v>10</v>
      </c>
      <c r="C13" s="1">
        <v>318</v>
      </c>
      <c r="D13" s="1">
        <v>15</v>
      </c>
      <c r="E13" s="1">
        <v>25</v>
      </c>
      <c r="F13" s="7">
        <v>328</v>
      </c>
      <c r="G13" s="7">
        <v>16</v>
      </c>
      <c r="H13" s="7">
        <v>8</v>
      </c>
      <c r="I13" s="7">
        <v>322</v>
      </c>
      <c r="J13" s="7">
        <v>16</v>
      </c>
      <c r="K13" s="7">
        <v>3</v>
      </c>
      <c r="L13" s="23">
        <v>303</v>
      </c>
      <c r="M13" s="7">
        <v>15</v>
      </c>
      <c r="N13" s="7">
        <v>12</v>
      </c>
      <c r="O13" s="18">
        <v>317</v>
      </c>
      <c r="P13" s="18">
        <v>15</v>
      </c>
      <c r="Q13" s="29">
        <v>13</v>
      </c>
      <c r="R13" s="43">
        <f t="shared" si="0"/>
        <v>1270</v>
      </c>
      <c r="S13" s="34">
        <f t="shared" si="1"/>
        <v>62</v>
      </c>
      <c r="T13" s="32">
        <f t="shared" si="2"/>
        <v>1272</v>
      </c>
      <c r="U13" s="32">
        <f t="shared" si="3"/>
        <v>60</v>
      </c>
      <c r="V13" s="36">
        <f t="shared" si="4"/>
        <v>-2</v>
      </c>
      <c r="W13" s="36">
        <f t="shared" si="5"/>
        <v>2</v>
      </c>
      <c r="X13" s="32">
        <v>2</v>
      </c>
      <c r="Y13" s="32">
        <f t="shared" si="6"/>
        <v>1</v>
      </c>
    </row>
    <row r="14" spans="1:26" x14ac:dyDescent="0.45">
      <c r="A14" s="5">
        <v>59</v>
      </c>
      <c r="B14" s="6" t="s">
        <v>11</v>
      </c>
      <c r="C14" s="1">
        <v>166</v>
      </c>
      <c r="D14" s="1">
        <v>2</v>
      </c>
      <c r="E14" s="1">
        <v>4</v>
      </c>
      <c r="F14" s="7">
        <v>145</v>
      </c>
      <c r="G14" s="7">
        <v>2</v>
      </c>
      <c r="H14" s="7">
        <v>4</v>
      </c>
      <c r="I14" s="7">
        <v>145</v>
      </c>
      <c r="J14" s="7">
        <v>2</v>
      </c>
      <c r="K14" s="7">
        <v>4</v>
      </c>
      <c r="L14" s="23">
        <v>138</v>
      </c>
      <c r="M14" s="7">
        <v>2</v>
      </c>
      <c r="N14" s="7">
        <v>4</v>
      </c>
      <c r="O14" s="18">
        <v>132</v>
      </c>
      <c r="P14" s="18">
        <v>2</v>
      </c>
      <c r="Q14" s="29">
        <v>4</v>
      </c>
      <c r="R14" s="43">
        <f t="shared" si="0"/>
        <v>560</v>
      </c>
      <c r="S14" s="34">
        <f t="shared" si="1"/>
        <v>8</v>
      </c>
      <c r="T14" s="32">
        <f t="shared" si="2"/>
        <v>664</v>
      </c>
      <c r="U14" s="32">
        <f t="shared" si="3"/>
        <v>8</v>
      </c>
      <c r="V14" s="36">
        <f t="shared" si="4"/>
        <v>-104</v>
      </c>
      <c r="W14" s="36">
        <f t="shared" si="5"/>
        <v>0</v>
      </c>
      <c r="X14" s="32"/>
      <c r="Y14" s="32">
        <f t="shared" si="6"/>
        <v>0</v>
      </c>
    </row>
    <row r="15" spans="1:26" x14ac:dyDescent="0.45">
      <c r="A15" s="5">
        <v>60</v>
      </c>
      <c r="B15" s="6" t="s">
        <v>12</v>
      </c>
      <c r="C15" s="1">
        <v>51</v>
      </c>
      <c r="D15" s="1">
        <v>0</v>
      </c>
      <c r="E15" s="1">
        <v>0</v>
      </c>
      <c r="F15" s="7">
        <v>49</v>
      </c>
      <c r="G15" s="7">
        <v>0</v>
      </c>
      <c r="H15" s="7">
        <v>0</v>
      </c>
      <c r="I15" s="7">
        <v>50</v>
      </c>
      <c r="J15" s="7">
        <v>0</v>
      </c>
      <c r="K15" s="7">
        <v>0</v>
      </c>
      <c r="L15" s="23">
        <v>51</v>
      </c>
      <c r="M15" s="7">
        <v>0</v>
      </c>
      <c r="N15" s="7">
        <v>0</v>
      </c>
      <c r="O15" s="18">
        <v>50</v>
      </c>
      <c r="P15" s="18">
        <v>0</v>
      </c>
      <c r="Q15" s="29">
        <v>0</v>
      </c>
      <c r="R15" s="43">
        <f t="shared" si="0"/>
        <v>200</v>
      </c>
      <c r="S15" s="34">
        <f t="shared" si="1"/>
        <v>0</v>
      </c>
      <c r="T15" s="32">
        <f t="shared" si="2"/>
        <v>204</v>
      </c>
      <c r="U15" s="32">
        <f t="shared" si="3"/>
        <v>0</v>
      </c>
      <c r="V15" s="36">
        <f t="shared" si="4"/>
        <v>-4</v>
      </c>
      <c r="W15" s="36">
        <f t="shared" si="5"/>
        <v>0</v>
      </c>
      <c r="X15" s="32"/>
      <c r="Y15" s="32">
        <f t="shared" si="6"/>
        <v>0</v>
      </c>
    </row>
    <row r="16" spans="1:26" x14ac:dyDescent="0.45">
      <c r="A16" s="5">
        <v>62</v>
      </c>
      <c r="B16" s="6" t="s">
        <v>13</v>
      </c>
      <c r="C16" s="1">
        <v>41</v>
      </c>
      <c r="D16" s="1">
        <v>2</v>
      </c>
      <c r="E16" s="1">
        <v>7</v>
      </c>
      <c r="F16" s="7">
        <v>34</v>
      </c>
      <c r="G16" s="7">
        <v>2</v>
      </c>
      <c r="H16" s="7">
        <v>5</v>
      </c>
      <c r="I16" s="7">
        <v>42</v>
      </c>
      <c r="J16" s="7">
        <v>2</v>
      </c>
      <c r="K16" s="7">
        <v>6</v>
      </c>
      <c r="L16" s="23">
        <v>42</v>
      </c>
      <c r="M16" s="7">
        <v>2</v>
      </c>
      <c r="N16" s="7">
        <v>9</v>
      </c>
      <c r="O16" s="18">
        <v>39</v>
      </c>
      <c r="P16" s="18">
        <v>2</v>
      </c>
      <c r="Q16" s="29">
        <v>7</v>
      </c>
      <c r="R16" s="43">
        <f t="shared" si="0"/>
        <v>157</v>
      </c>
      <c r="S16" s="34">
        <f t="shared" si="1"/>
        <v>8</v>
      </c>
      <c r="T16" s="32">
        <f t="shared" si="2"/>
        <v>164</v>
      </c>
      <c r="U16" s="32">
        <f t="shared" si="3"/>
        <v>8</v>
      </c>
      <c r="V16" s="36">
        <f t="shared" si="4"/>
        <v>-7</v>
      </c>
      <c r="W16" s="36">
        <f t="shared" si="5"/>
        <v>0</v>
      </c>
      <c r="X16" s="32"/>
      <c r="Y16" s="32">
        <f t="shared" si="6"/>
        <v>0</v>
      </c>
    </row>
    <row r="17" spans="1:25" x14ac:dyDescent="0.45">
      <c r="A17" s="5">
        <v>63</v>
      </c>
      <c r="B17" s="6" t="s">
        <v>14</v>
      </c>
      <c r="C17" s="1">
        <v>167</v>
      </c>
      <c r="D17" s="1">
        <v>3</v>
      </c>
      <c r="E17" s="1">
        <v>22</v>
      </c>
      <c r="F17" s="7">
        <v>178</v>
      </c>
      <c r="G17" s="7">
        <v>3</v>
      </c>
      <c r="H17" s="7">
        <v>2</v>
      </c>
      <c r="I17" s="7">
        <v>175</v>
      </c>
      <c r="J17" s="7">
        <v>2</v>
      </c>
      <c r="K17" s="7">
        <v>2</v>
      </c>
      <c r="L17" s="23">
        <v>176</v>
      </c>
      <c r="M17" s="7">
        <v>3</v>
      </c>
      <c r="N17" s="7">
        <v>2</v>
      </c>
      <c r="O17" s="18">
        <v>174</v>
      </c>
      <c r="P17" s="18">
        <v>3</v>
      </c>
      <c r="Q17" s="29">
        <v>2</v>
      </c>
      <c r="R17" s="43">
        <f t="shared" si="0"/>
        <v>703</v>
      </c>
      <c r="S17" s="34">
        <f t="shared" si="1"/>
        <v>11</v>
      </c>
      <c r="T17" s="32">
        <f t="shared" si="2"/>
        <v>668</v>
      </c>
      <c r="U17" s="32">
        <f t="shared" si="3"/>
        <v>12</v>
      </c>
      <c r="V17" s="36">
        <f t="shared" si="4"/>
        <v>35</v>
      </c>
      <c r="W17" s="36">
        <f t="shared" si="5"/>
        <v>-1</v>
      </c>
      <c r="X17" s="32">
        <v>35</v>
      </c>
      <c r="Y17" s="32">
        <f t="shared" si="6"/>
        <v>20</v>
      </c>
    </row>
    <row r="18" spans="1:25" x14ac:dyDescent="0.45">
      <c r="A18" s="5">
        <v>65</v>
      </c>
      <c r="B18" s="6" t="s">
        <v>15</v>
      </c>
      <c r="C18" s="1">
        <v>64</v>
      </c>
      <c r="D18" s="1">
        <v>1</v>
      </c>
      <c r="E18" s="1">
        <v>6</v>
      </c>
      <c r="F18" s="7">
        <v>63</v>
      </c>
      <c r="G18" s="7">
        <v>1</v>
      </c>
      <c r="H18" s="7">
        <v>3</v>
      </c>
      <c r="I18" s="7">
        <v>64</v>
      </c>
      <c r="J18" s="7">
        <v>1</v>
      </c>
      <c r="K18" s="7">
        <v>4</v>
      </c>
      <c r="L18" s="23">
        <v>62</v>
      </c>
      <c r="M18" s="7">
        <v>1</v>
      </c>
      <c r="N18" s="7">
        <v>4</v>
      </c>
      <c r="O18" s="18">
        <v>64</v>
      </c>
      <c r="P18" s="18">
        <v>1</v>
      </c>
      <c r="Q18" s="29">
        <v>4</v>
      </c>
      <c r="R18" s="43">
        <f t="shared" si="0"/>
        <v>253</v>
      </c>
      <c r="S18" s="34">
        <f t="shared" si="1"/>
        <v>4</v>
      </c>
      <c r="T18" s="32">
        <f t="shared" si="2"/>
        <v>256</v>
      </c>
      <c r="U18" s="32">
        <f t="shared" si="3"/>
        <v>4</v>
      </c>
      <c r="V18" s="36">
        <f t="shared" si="4"/>
        <v>-3</v>
      </c>
      <c r="W18" s="36">
        <f t="shared" si="5"/>
        <v>0</v>
      </c>
      <c r="X18" s="32"/>
      <c r="Y18" s="32">
        <f t="shared" si="6"/>
        <v>0</v>
      </c>
    </row>
    <row r="19" spans="1:25" x14ac:dyDescent="0.45">
      <c r="A19" s="5">
        <v>67</v>
      </c>
      <c r="B19" s="6" t="s">
        <v>16</v>
      </c>
      <c r="C19" s="1">
        <v>102</v>
      </c>
      <c r="D19" s="1">
        <v>5</v>
      </c>
      <c r="E19" s="1">
        <v>10</v>
      </c>
      <c r="F19" s="7">
        <v>109</v>
      </c>
      <c r="G19" s="7">
        <v>6</v>
      </c>
      <c r="H19" s="7">
        <v>6</v>
      </c>
      <c r="I19" s="7">
        <v>106</v>
      </c>
      <c r="J19" s="7">
        <v>6</v>
      </c>
      <c r="K19" s="7">
        <v>6</v>
      </c>
      <c r="L19" s="23">
        <v>111</v>
      </c>
      <c r="M19" s="7">
        <v>6</v>
      </c>
      <c r="N19" s="7">
        <v>5</v>
      </c>
      <c r="O19" s="18">
        <v>110</v>
      </c>
      <c r="P19" s="18">
        <v>6</v>
      </c>
      <c r="Q19" s="29">
        <v>4</v>
      </c>
      <c r="R19" s="43">
        <f t="shared" si="0"/>
        <v>436</v>
      </c>
      <c r="S19" s="34">
        <f t="shared" si="1"/>
        <v>24</v>
      </c>
      <c r="T19" s="32">
        <f t="shared" si="2"/>
        <v>408</v>
      </c>
      <c r="U19" s="32">
        <f t="shared" si="3"/>
        <v>20</v>
      </c>
      <c r="V19" s="36">
        <f t="shared" si="4"/>
        <v>28</v>
      </c>
      <c r="W19" s="36">
        <f t="shared" si="5"/>
        <v>4</v>
      </c>
      <c r="X19" s="36">
        <f>V19+W19</f>
        <v>32</v>
      </c>
      <c r="Y19" s="32">
        <f t="shared" si="6"/>
        <v>18</v>
      </c>
    </row>
    <row r="20" spans="1:25" x14ac:dyDescent="0.45">
      <c r="A20" s="5">
        <v>71</v>
      </c>
      <c r="B20" s="6" t="s">
        <v>17</v>
      </c>
      <c r="C20" s="1">
        <v>79</v>
      </c>
      <c r="D20" s="1">
        <v>4</v>
      </c>
      <c r="E20" s="1">
        <v>6</v>
      </c>
      <c r="F20" s="7">
        <v>74</v>
      </c>
      <c r="G20" s="7">
        <v>4</v>
      </c>
      <c r="H20" s="7">
        <v>3</v>
      </c>
      <c r="I20" s="7">
        <v>76</v>
      </c>
      <c r="J20" s="7">
        <v>4</v>
      </c>
      <c r="K20" s="7">
        <v>6</v>
      </c>
      <c r="L20" s="23">
        <v>78</v>
      </c>
      <c r="M20" s="7">
        <v>4</v>
      </c>
      <c r="N20" s="7">
        <v>5</v>
      </c>
      <c r="O20" s="18">
        <v>78</v>
      </c>
      <c r="P20" s="18">
        <v>4</v>
      </c>
      <c r="Q20" s="29">
        <v>4</v>
      </c>
      <c r="R20" s="43">
        <f t="shared" si="0"/>
        <v>306</v>
      </c>
      <c r="S20" s="34">
        <f t="shared" si="1"/>
        <v>16</v>
      </c>
      <c r="T20" s="32">
        <f t="shared" si="2"/>
        <v>316</v>
      </c>
      <c r="U20" s="32">
        <f t="shared" si="3"/>
        <v>16</v>
      </c>
      <c r="V20" s="36">
        <f t="shared" si="4"/>
        <v>-10</v>
      </c>
      <c r="W20" s="36">
        <f t="shared" si="5"/>
        <v>0</v>
      </c>
      <c r="X20" s="32"/>
      <c r="Y20" s="32">
        <f t="shared" si="6"/>
        <v>0</v>
      </c>
    </row>
    <row r="21" spans="1:25" x14ac:dyDescent="0.45">
      <c r="A21" s="5">
        <v>72</v>
      </c>
      <c r="B21" s="6" t="s">
        <v>18</v>
      </c>
      <c r="C21" s="1">
        <v>212</v>
      </c>
      <c r="D21" s="1">
        <v>5</v>
      </c>
      <c r="E21" s="1">
        <v>0</v>
      </c>
      <c r="F21" s="7">
        <v>194</v>
      </c>
      <c r="G21" s="7">
        <v>4</v>
      </c>
      <c r="H21" s="7">
        <v>0</v>
      </c>
      <c r="I21" s="7">
        <v>208</v>
      </c>
      <c r="J21" s="7">
        <v>4</v>
      </c>
      <c r="K21" s="7">
        <v>0</v>
      </c>
      <c r="L21" s="23">
        <v>207</v>
      </c>
      <c r="M21" s="7">
        <v>4</v>
      </c>
      <c r="N21" s="7">
        <v>0</v>
      </c>
      <c r="O21" s="18">
        <v>206</v>
      </c>
      <c r="P21" s="18">
        <v>4</v>
      </c>
      <c r="Q21" s="29">
        <v>0</v>
      </c>
      <c r="R21" s="43">
        <f t="shared" si="0"/>
        <v>815</v>
      </c>
      <c r="S21" s="34">
        <f t="shared" si="1"/>
        <v>16</v>
      </c>
      <c r="T21" s="32">
        <f t="shared" si="2"/>
        <v>848</v>
      </c>
      <c r="U21" s="32">
        <f t="shared" si="3"/>
        <v>20</v>
      </c>
      <c r="V21" s="36">
        <f t="shared" si="4"/>
        <v>-33</v>
      </c>
      <c r="W21" s="36">
        <f t="shared" si="5"/>
        <v>-4</v>
      </c>
      <c r="X21" s="32"/>
      <c r="Y21" s="32">
        <f t="shared" si="6"/>
        <v>0</v>
      </c>
    </row>
    <row r="22" spans="1:25" x14ac:dyDescent="0.45">
      <c r="A22" s="5">
        <v>73</v>
      </c>
      <c r="B22" s="6" t="s">
        <v>19</v>
      </c>
      <c r="C22" s="1">
        <v>70</v>
      </c>
      <c r="D22" s="1">
        <v>2</v>
      </c>
      <c r="E22" s="1">
        <v>2</v>
      </c>
      <c r="F22" s="7">
        <v>69</v>
      </c>
      <c r="G22" s="7">
        <v>2</v>
      </c>
      <c r="H22" s="7">
        <v>3</v>
      </c>
      <c r="I22" s="7">
        <v>69</v>
      </c>
      <c r="J22" s="7">
        <v>2</v>
      </c>
      <c r="K22" s="7">
        <v>3</v>
      </c>
      <c r="L22" s="23">
        <v>70</v>
      </c>
      <c r="M22" s="7">
        <v>2</v>
      </c>
      <c r="N22" s="7">
        <v>2</v>
      </c>
      <c r="O22" s="18">
        <v>72</v>
      </c>
      <c r="P22" s="18">
        <v>2</v>
      </c>
      <c r="Q22" s="29">
        <v>2</v>
      </c>
      <c r="R22" s="43">
        <f t="shared" si="0"/>
        <v>280</v>
      </c>
      <c r="S22" s="34">
        <f t="shared" si="1"/>
        <v>8</v>
      </c>
      <c r="T22" s="32">
        <f t="shared" si="2"/>
        <v>280</v>
      </c>
      <c r="U22" s="32">
        <f t="shared" si="3"/>
        <v>8</v>
      </c>
      <c r="V22" s="36">
        <f t="shared" si="4"/>
        <v>0</v>
      </c>
      <c r="W22" s="36">
        <f t="shared" si="5"/>
        <v>0</v>
      </c>
      <c r="X22" s="32"/>
      <c r="Y22" s="32">
        <f t="shared" si="6"/>
        <v>0</v>
      </c>
    </row>
    <row r="23" spans="1:25" x14ac:dyDescent="0.45">
      <c r="A23" s="5">
        <v>83</v>
      </c>
      <c r="B23" s="6" t="s">
        <v>20</v>
      </c>
      <c r="C23" s="1">
        <v>62</v>
      </c>
      <c r="D23" s="1">
        <v>3</v>
      </c>
      <c r="E23" s="1">
        <v>10</v>
      </c>
      <c r="F23" s="7">
        <v>58</v>
      </c>
      <c r="G23" s="7">
        <v>3</v>
      </c>
      <c r="H23" s="7">
        <v>2</v>
      </c>
      <c r="I23" s="7">
        <v>62</v>
      </c>
      <c r="J23" s="7">
        <v>3</v>
      </c>
      <c r="K23" s="7">
        <v>2</v>
      </c>
      <c r="L23" s="23">
        <v>62</v>
      </c>
      <c r="M23" s="7">
        <v>3</v>
      </c>
      <c r="N23" s="7">
        <v>2</v>
      </c>
      <c r="O23" s="18">
        <v>62</v>
      </c>
      <c r="P23" s="18">
        <v>3</v>
      </c>
      <c r="Q23" s="29">
        <v>2</v>
      </c>
      <c r="R23" s="43">
        <f t="shared" si="0"/>
        <v>244</v>
      </c>
      <c r="S23" s="34">
        <f t="shared" si="1"/>
        <v>12</v>
      </c>
      <c r="T23" s="32">
        <f t="shared" si="2"/>
        <v>248</v>
      </c>
      <c r="U23" s="32">
        <f t="shared" si="3"/>
        <v>12</v>
      </c>
      <c r="V23" s="36">
        <f t="shared" si="4"/>
        <v>-4</v>
      </c>
      <c r="W23" s="36">
        <f t="shared" si="5"/>
        <v>0</v>
      </c>
      <c r="X23" s="32"/>
      <c r="Y23" s="32">
        <f t="shared" si="6"/>
        <v>0</v>
      </c>
    </row>
    <row r="24" spans="1:25" x14ac:dyDescent="0.45">
      <c r="A24" s="5">
        <v>85</v>
      </c>
      <c r="B24" s="6" t="s">
        <v>21</v>
      </c>
      <c r="C24" s="1">
        <v>127</v>
      </c>
      <c r="D24" s="1">
        <v>1</v>
      </c>
      <c r="E24" s="1">
        <v>3</v>
      </c>
      <c r="F24" s="7">
        <v>119</v>
      </c>
      <c r="G24" s="7">
        <v>1</v>
      </c>
      <c r="H24" s="7">
        <v>3</v>
      </c>
      <c r="I24" s="7">
        <v>125</v>
      </c>
      <c r="J24" s="7">
        <v>1</v>
      </c>
      <c r="K24" s="7">
        <v>3</v>
      </c>
      <c r="L24" s="23">
        <v>128</v>
      </c>
      <c r="M24" s="7">
        <v>1</v>
      </c>
      <c r="N24" s="7">
        <v>3</v>
      </c>
      <c r="O24" s="18">
        <v>125</v>
      </c>
      <c r="P24" s="18">
        <v>1</v>
      </c>
      <c r="Q24" s="29">
        <v>3</v>
      </c>
      <c r="R24" s="43">
        <f t="shared" si="0"/>
        <v>497</v>
      </c>
      <c r="S24" s="34">
        <f t="shared" si="1"/>
        <v>4</v>
      </c>
      <c r="T24" s="32">
        <f t="shared" si="2"/>
        <v>508</v>
      </c>
      <c r="U24" s="32">
        <f t="shared" si="3"/>
        <v>4</v>
      </c>
      <c r="V24" s="36">
        <f t="shared" si="4"/>
        <v>-11</v>
      </c>
      <c r="W24" s="36">
        <f t="shared" si="5"/>
        <v>0</v>
      </c>
      <c r="X24" s="32"/>
      <c r="Y24" s="32">
        <f t="shared" si="6"/>
        <v>0</v>
      </c>
    </row>
    <row r="25" spans="1:25" x14ac:dyDescent="0.45">
      <c r="A25" s="5">
        <v>88</v>
      </c>
      <c r="B25" s="6" t="s">
        <v>22</v>
      </c>
      <c r="C25" s="1">
        <v>105</v>
      </c>
      <c r="D25" s="1">
        <v>1</v>
      </c>
      <c r="E25" s="1">
        <v>10</v>
      </c>
      <c r="F25" s="7">
        <v>102</v>
      </c>
      <c r="G25" s="7">
        <v>0</v>
      </c>
      <c r="H25" s="7">
        <v>1</v>
      </c>
      <c r="I25" s="7">
        <v>110</v>
      </c>
      <c r="J25" s="7">
        <v>0</v>
      </c>
      <c r="K25" s="7">
        <v>2</v>
      </c>
      <c r="L25" s="23">
        <v>105</v>
      </c>
      <c r="M25" s="7">
        <v>0</v>
      </c>
      <c r="N25" s="7">
        <v>2</v>
      </c>
      <c r="O25" s="19">
        <v>106</v>
      </c>
      <c r="P25" s="19">
        <v>0</v>
      </c>
      <c r="Q25" s="31">
        <v>1</v>
      </c>
      <c r="R25" s="43">
        <f t="shared" si="0"/>
        <v>423</v>
      </c>
      <c r="S25" s="34">
        <f t="shared" si="1"/>
        <v>0</v>
      </c>
      <c r="T25" s="32">
        <f t="shared" si="2"/>
        <v>420</v>
      </c>
      <c r="U25" s="32">
        <f t="shared" si="3"/>
        <v>4</v>
      </c>
      <c r="V25" s="36">
        <f t="shared" si="4"/>
        <v>3</v>
      </c>
      <c r="W25" s="36">
        <f t="shared" si="5"/>
        <v>-4</v>
      </c>
      <c r="X25" s="32">
        <v>3</v>
      </c>
      <c r="Y25" s="32">
        <f t="shared" si="6"/>
        <v>2</v>
      </c>
    </row>
    <row r="26" spans="1:25" x14ac:dyDescent="0.45">
      <c r="A26" s="5">
        <v>91</v>
      </c>
      <c r="B26" s="6" t="s">
        <v>23</v>
      </c>
      <c r="C26" s="1">
        <v>98</v>
      </c>
      <c r="D26" s="1">
        <v>0</v>
      </c>
      <c r="E26" s="1">
        <v>7</v>
      </c>
      <c r="F26" s="7">
        <v>100</v>
      </c>
      <c r="G26" s="7">
        <v>0</v>
      </c>
      <c r="H26" s="7">
        <v>2</v>
      </c>
      <c r="I26" s="7">
        <v>100</v>
      </c>
      <c r="J26" s="7">
        <v>0</v>
      </c>
      <c r="K26" s="7">
        <v>2</v>
      </c>
      <c r="L26" s="23">
        <v>97</v>
      </c>
      <c r="M26" s="7">
        <v>0</v>
      </c>
      <c r="N26" s="7">
        <v>2</v>
      </c>
      <c r="O26" s="18">
        <v>89</v>
      </c>
      <c r="P26" s="18">
        <v>0</v>
      </c>
      <c r="Q26" s="29">
        <v>2</v>
      </c>
      <c r="R26" s="43">
        <f t="shared" si="0"/>
        <v>386</v>
      </c>
      <c r="S26" s="34">
        <f t="shared" si="1"/>
        <v>0</v>
      </c>
      <c r="T26" s="32">
        <f t="shared" si="2"/>
        <v>392</v>
      </c>
      <c r="U26" s="32">
        <f t="shared" si="3"/>
        <v>0</v>
      </c>
      <c r="V26" s="36">
        <f t="shared" si="4"/>
        <v>-6</v>
      </c>
      <c r="W26" s="36">
        <f t="shared" si="5"/>
        <v>0</v>
      </c>
      <c r="X26" s="32"/>
      <c r="Y26" s="32">
        <f t="shared" si="6"/>
        <v>0</v>
      </c>
    </row>
    <row r="27" spans="1:25" x14ac:dyDescent="0.45">
      <c r="A27" s="5">
        <v>92</v>
      </c>
      <c r="B27" s="6" t="s">
        <v>24</v>
      </c>
      <c r="C27" s="1">
        <v>122</v>
      </c>
      <c r="D27" s="1">
        <v>5</v>
      </c>
      <c r="E27" s="1">
        <v>6</v>
      </c>
      <c r="F27" s="7">
        <v>125</v>
      </c>
      <c r="G27" s="7">
        <v>5</v>
      </c>
      <c r="H27" s="7">
        <v>6</v>
      </c>
      <c r="I27" s="7">
        <v>126</v>
      </c>
      <c r="J27" s="7">
        <v>5</v>
      </c>
      <c r="K27" s="7">
        <v>4</v>
      </c>
      <c r="L27" s="23">
        <v>128</v>
      </c>
      <c r="M27" s="7">
        <v>5</v>
      </c>
      <c r="N27" s="7">
        <v>4</v>
      </c>
      <c r="O27" s="18">
        <v>129</v>
      </c>
      <c r="P27" s="18">
        <v>5</v>
      </c>
      <c r="Q27" s="29">
        <v>4</v>
      </c>
      <c r="R27" s="43">
        <f t="shared" si="0"/>
        <v>508</v>
      </c>
      <c r="S27" s="34">
        <f t="shared" si="1"/>
        <v>20</v>
      </c>
      <c r="T27" s="32">
        <f t="shared" si="2"/>
        <v>488</v>
      </c>
      <c r="U27" s="32">
        <f t="shared" si="3"/>
        <v>20</v>
      </c>
      <c r="V27" s="36">
        <f t="shared" si="4"/>
        <v>20</v>
      </c>
      <c r="W27" s="36">
        <f t="shared" si="5"/>
        <v>0</v>
      </c>
      <c r="X27" s="32">
        <v>20</v>
      </c>
      <c r="Y27" s="32">
        <f t="shared" si="6"/>
        <v>11</v>
      </c>
    </row>
    <row r="28" spans="1:25" x14ac:dyDescent="0.45">
      <c r="A28" s="5">
        <v>95</v>
      </c>
      <c r="B28" s="6" t="s">
        <v>25</v>
      </c>
      <c r="C28" s="1">
        <v>77</v>
      </c>
      <c r="D28" s="1">
        <v>0</v>
      </c>
      <c r="E28" s="1">
        <v>2</v>
      </c>
      <c r="F28" s="7">
        <v>69</v>
      </c>
      <c r="G28" s="7">
        <v>0</v>
      </c>
      <c r="H28" s="7">
        <v>4</v>
      </c>
      <c r="I28" s="7">
        <v>70</v>
      </c>
      <c r="J28" s="7">
        <v>0</v>
      </c>
      <c r="K28" s="7">
        <v>4</v>
      </c>
      <c r="L28" s="23">
        <v>65</v>
      </c>
      <c r="M28" s="7">
        <v>0</v>
      </c>
      <c r="N28" s="7">
        <v>4</v>
      </c>
      <c r="O28" s="18">
        <v>64</v>
      </c>
      <c r="P28" s="18">
        <v>0</v>
      </c>
      <c r="Q28" s="29">
        <v>4</v>
      </c>
      <c r="R28" s="43">
        <f t="shared" si="0"/>
        <v>268</v>
      </c>
      <c r="S28" s="34">
        <f t="shared" si="1"/>
        <v>0</v>
      </c>
      <c r="T28" s="32">
        <f t="shared" si="2"/>
        <v>308</v>
      </c>
      <c r="U28" s="32">
        <f t="shared" si="3"/>
        <v>0</v>
      </c>
      <c r="V28" s="36">
        <f t="shared" si="4"/>
        <v>-40</v>
      </c>
      <c r="W28" s="36">
        <f t="shared" si="5"/>
        <v>0</v>
      </c>
      <c r="X28" s="32"/>
      <c r="Y28" s="32">
        <f t="shared" si="6"/>
        <v>0</v>
      </c>
    </row>
    <row r="29" spans="1:25" x14ac:dyDescent="0.45">
      <c r="A29" s="5">
        <v>97</v>
      </c>
      <c r="B29" s="6" t="s">
        <v>26</v>
      </c>
      <c r="C29" s="1">
        <v>152</v>
      </c>
      <c r="D29" s="1">
        <v>9</v>
      </c>
      <c r="E29" s="1">
        <v>50</v>
      </c>
      <c r="F29" s="7">
        <v>170</v>
      </c>
      <c r="G29" s="7">
        <v>9</v>
      </c>
      <c r="H29" s="7">
        <v>16</v>
      </c>
      <c r="I29" s="7">
        <v>170</v>
      </c>
      <c r="J29" s="7">
        <v>9</v>
      </c>
      <c r="K29" s="7">
        <v>18</v>
      </c>
      <c r="L29" s="23">
        <v>175</v>
      </c>
      <c r="M29" s="7">
        <v>9</v>
      </c>
      <c r="N29" s="7">
        <v>22</v>
      </c>
      <c r="O29" s="28">
        <v>175</v>
      </c>
      <c r="P29" s="28">
        <v>9</v>
      </c>
      <c r="Q29" s="30">
        <v>22</v>
      </c>
      <c r="R29" s="43">
        <f t="shared" si="0"/>
        <v>690</v>
      </c>
      <c r="S29" s="34">
        <f t="shared" si="1"/>
        <v>36</v>
      </c>
      <c r="T29" s="32">
        <f t="shared" si="2"/>
        <v>608</v>
      </c>
      <c r="U29" s="32">
        <f t="shared" si="3"/>
        <v>36</v>
      </c>
      <c r="V29" s="36">
        <f t="shared" si="4"/>
        <v>82</v>
      </c>
      <c r="W29" s="36">
        <f t="shared" si="5"/>
        <v>0</v>
      </c>
      <c r="X29" s="32">
        <v>82</v>
      </c>
      <c r="Y29" s="32">
        <f t="shared" si="6"/>
        <v>47</v>
      </c>
    </row>
    <row r="30" spans="1:25" x14ac:dyDescent="0.45">
      <c r="A30" s="5">
        <v>101</v>
      </c>
      <c r="B30" s="6" t="s">
        <v>27</v>
      </c>
      <c r="C30" s="1">
        <v>426</v>
      </c>
      <c r="D30" s="1">
        <v>14</v>
      </c>
      <c r="E30" s="1">
        <v>20</v>
      </c>
      <c r="F30" s="7">
        <v>436</v>
      </c>
      <c r="G30" s="7">
        <v>23</v>
      </c>
      <c r="H30" s="7">
        <v>42</v>
      </c>
      <c r="I30" s="7">
        <v>436</v>
      </c>
      <c r="J30" s="7">
        <v>23</v>
      </c>
      <c r="K30" s="7">
        <v>38</v>
      </c>
      <c r="L30" s="23">
        <v>437</v>
      </c>
      <c r="M30" s="7">
        <v>23</v>
      </c>
      <c r="N30" s="7">
        <v>35</v>
      </c>
      <c r="O30" s="18">
        <v>435</v>
      </c>
      <c r="P30" s="18">
        <v>23</v>
      </c>
      <c r="Q30" s="29">
        <v>40</v>
      </c>
      <c r="R30" s="43">
        <f t="shared" si="0"/>
        <v>1744</v>
      </c>
      <c r="S30" s="34">
        <f t="shared" si="1"/>
        <v>92</v>
      </c>
      <c r="T30" s="32">
        <f t="shared" si="2"/>
        <v>1704</v>
      </c>
      <c r="U30" s="32">
        <f t="shared" si="3"/>
        <v>56</v>
      </c>
      <c r="V30" s="36">
        <f t="shared" si="4"/>
        <v>40</v>
      </c>
      <c r="W30" s="36">
        <f t="shared" si="5"/>
        <v>36</v>
      </c>
      <c r="X30" s="36">
        <f>V30+W30</f>
        <v>76</v>
      </c>
      <c r="Y30" s="32">
        <f t="shared" si="6"/>
        <v>43</v>
      </c>
    </row>
    <row r="31" spans="1:25" x14ac:dyDescent="0.45">
      <c r="A31" s="5">
        <v>107</v>
      </c>
      <c r="B31" s="6" t="s">
        <v>28</v>
      </c>
      <c r="C31" s="1">
        <v>27</v>
      </c>
      <c r="D31" s="1">
        <v>1</v>
      </c>
      <c r="E31" s="1">
        <v>1</v>
      </c>
      <c r="F31" s="7">
        <v>28</v>
      </c>
      <c r="G31" s="7">
        <v>1</v>
      </c>
      <c r="H31" s="7">
        <v>1</v>
      </c>
      <c r="I31" s="7">
        <v>29</v>
      </c>
      <c r="J31" s="7">
        <v>1</v>
      </c>
      <c r="K31" s="7">
        <v>1</v>
      </c>
      <c r="L31" s="23">
        <v>28</v>
      </c>
      <c r="M31" s="7">
        <v>1</v>
      </c>
      <c r="N31" s="7">
        <v>1</v>
      </c>
      <c r="O31" s="18">
        <v>30</v>
      </c>
      <c r="P31" s="18">
        <v>1</v>
      </c>
      <c r="Q31" s="29">
        <v>1</v>
      </c>
      <c r="R31" s="43">
        <f t="shared" si="0"/>
        <v>115</v>
      </c>
      <c r="S31" s="34">
        <f t="shared" si="1"/>
        <v>4</v>
      </c>
      <c r="T31" s="32">
        <f t="shared" si="2"/>
        <v>108</v>
      </c>
      <c r="U31" s="32">
        <f t="shared" si="3"/>
        <v>4</v>
      </c>
      <c r="V31" s="36">
        <f t="shared" si="4"/>
        <v>7</v>
      </c>
      <c r="W31" s="36">
        <f t="shared" si="5"/>
        <v>0</v>
      </c>
      <c r="X31" s="32">
        <v>7</v>
      </c>
      <c r="Y31" s="32">
        <f t="shared" si="6"/>
        <v>4</v>
      </c>
    </row>
    <row r="32" spans="1:25" x14ac:dyDescent="0.45">
      <c r="A32" s="5">
        <v>115</v>
      </c>
      <c r="B32" s="6" t="s">
        <v>29</v>
      </c>
      <c r="C32" s="1">
        <v>68</v>
      </c>
      <c r="D32" s="1">
        <v>2</v>
      </c>
      <c r="E32" s="1">
        <v>4</v>
      </c>
      <c r="F32" s="7">
        <v>92</v>
      </c>
      <c r="G32" s="7">
        <v>2</v>
      </c>
      <c r="H32" s="7">
        <v>5</v>
      </c>
      <c r="I32" s="7">
        <v>84</v>
      </c>
      <c r="J32" s="7">
        <v>2</v>
      </c>
      <c r="K32" s="7">
        <v>10</v>
      </c>
      <c r="L32" s="23">
        <v>74</v>
      </c>
      <c r="M32" s="7">
        <v>2</v>
      </c>
      <c r="N32" s="7">
        <v>15</v>
      </c>
      <c r="O32" s="18">
        <v>80</v>
      </c>
      <c r="P32" s="18">
        <v>2</v>
      </c>
      <c r="Q32" s="29">
        <v>11</v>
      </c>
      <c r="R32" s="43">
        <f t="shared" si="0"/>
        <v>330</v>
      </c>
      <c r="S32" s="34">
        <f t="shared" si="1"/>
        <v>8</v>
      </c>
      <c r="T32" s="32">
        <f t="shared" si="2"/>
        <v>272</v>
      </c>
      <c r="U32" s="32">
        <f t="shared" si="3"/>
        <v>8</v>
      </c>
      <c r="V32" s="36">
        <f t="shared" si="4"/>
        <v>58</v>
      </c>
      <c r="W32" s="36">
        <f t="shared" si="5"/>
        <v>0</v>
      </c>
      <c r="X32" s="32">
        <v>58</v>
      </c>
      <c r="Y32" s="32">
        <f t="shared" si="6"/>
        <v>33</v>
      </c>
    </row>
    <row r="33" spans="1:25" x14ac:dyDescent="0.45">
      <c r="A33" s="5">
        <v>123</v>
      </c>
      <c r="B33" s="6" t="s">
        <v>30</v>
      </c>
      <c r="C33" s="1">
        <v>161</v>
      </c>
      <c r="D33" s="1">
        <v>12</v>
      </c>
      <c r="E33" s="1">
        <v>60</v>
      </c>
      <c r="F33" s="7">
        <v>177</v>
      </c>
      <c r="G33" s="7">
        <v>12</v>
      </c>
      <c r="H33" s="7">
        <v>62</v>
      </c>
      <c r="I33" s="7">
        <v>119</v>
      </c>
      <c r="J33" s="7">
        <v>12</v>
      </c>
      <c r="K33" s="7">
        <v>37</v>
      </c>
      <c r="L33" s="23">
        <v>167</v>
      </c>
      <c r="M33" s="7">
        <v>12</v>
      </c>
      <c r="N33" s="7">
        <v>47</v>
      </c>
      <c r="O33" s="28">
        <v>167</v>
      </c>
      <c r="P33" s="28">
        <v>12</v>
      </c>
      <c r="Q33" s="30">
        <v>47</v>
      </c>
      <c r="R33" s="43">
        <f t="shared" si="0"/>
        <v>630</v>
      </c>
      <c r="S33" s="34">
        <f t="shared" si="1"/>
        <v>48</v>
      </c>
      <c r="T33" s="32">
        <f t="shared" si="2"/>
        <v>644</v>
      </c>
      <c r="U33" s="32">
        <f t="shared" si="3"/>
        <v>48</v>
      </c>
      <c r="V33" s="36">
        <f t="shared" si="4"/>
        <v>-14</v>
      </c>
      <c r="W33" s="36">
        <f t="shared" si="5"/>
        <v>0</v>
      </c>
      <c r="X33" s="32"/>
      <c r="Y33" s="32">
        <f t="shared" si="6"/>
        <v>0</v>
      </c>
    </row>
    <row r="34" spans="1:25" x14ac:dyDescent="0.45">
      <c r="A34" s="5">
        <v>124</v>
      </c>
      <c r="B34" s="6" t="s">
        <v>31</v>
      </c>
      <c r="C34" s="1">
        <v>76</v>
      </c>
      <c r="D34" s="1">
        <v>0</v>
      </c>
      <c r="E34" s="1">
        <v>1</v>
      </c>
      <c r="F34" s="7">
        <v>78</v>
      </c>
      <c r="G34" s="7">
        <v>0</v>
      </c>
      <c r="H34" s="7">
        <v>1</v>
      </c>
      <c r="I34" s="7">
        <v>82</v>
      </c>
      <c r="J34" s="7">
        <v>0</v>
      </c>
      <c r="K34" s="7">
        <v>1</v>
      </c>
      <c r="L34" s="23">
        <v>78</v>
      </c>
      <c r="M34" s="7">
        <v>0</v>
      </c>
      <c r="N34" s="7">
        <v>1</v>
      </c>
      <c r="O34" s="18">
        <v>78</v>
      </c>
      <c r="P34" s="18">
        <v>0</v>
      </c>
      <c r="Q34" s="29">
        <v>1</v>
      </c>
      <c r="R34" s="43">
        <f t="shared" si="0"/>
        <v>316</v>
      </c>
      <c r="S34" s="34">
        <f t="shared" si="1"/>
        <v>0</v>
      </c>
      <c r="T34" s="32">
        <f t="shared" si="2"/>
        <v>304</v>
      </c>
      <c r="U34" s="32">
        <f t="shared" si="3"/>
        <v>0</v>
      </c>
      <c r="V34" s="36">
        <f t="shared" si="4"/>
        <v>12</v>
      </c>
      <c r="W34" s="36">
        <f t="shared" si="5"/>
        <v>0</v>
      </c>
      <c r="X34" s="32">
        <v>12</v>
      </c>
      <c r="Y34" s="32">
        <f t="shared" si="6"/>
        <v>7</v>
      </c>
    </row>
    <row r="35" spans="1:25" x14ac:dyDescent="0.45">
      <c r="A35" s="5">
        <v>125</v>
      </c>
      <c r="B35" s="6" t="s">
        <v>32</v>
      </c>
      <c r="C35" s="1">
        <v>153</v>
      </c>
      <c r="D35" s="1">
        <v>4</v>
      </c>
      <c r="E35" s="1">
        <v>11</v>
      </c>
      <c r="F35" s="7">
        <v>161</v>
      </c>
      <c r="G35" s="7">
        <v>2</v>
      </c>
      <c r="H35" s="7">
        <v>3</v>
      </c>
      <c r="I35" s="7">
        <v>161</v>
      </c>
      <c r="J35" s="7">
        <v>3</v>
      </c>
      <c r="K35" s="7">
        <v>3</v>
      </c>
      <c r="L35" s="23">
        <v>154</v>
      </c>
      <c r="M35" s="7">
        <v>3</v>
      </c>
      <c r="N35" s="7">
        <v>3</v>
      </c>
      <c r="O35" s="18">
        <v>153</v>
      </c>
      <c r="P35" s="18">
        <v>3</v>
      </c>
      <c r="Q35" s="29">
        <v>3</v>
      </c>
      <c r="R35" s="43">
        <f t="shared" si="0"/>
        <v>629</v>
      </c>
      <c r="S35" s="34">
        <f t="shared" si="1"/>
        <v>11</v>
      </c>
      <c r="T35" s="32">
        <f t="shared" si="2"/>
        <v>612</v>
      </c>
      <c r="U35" s="32">
        <f t="shared" si="3"/>
        <v>16</v>
      </c>
      <c r="V35" s="36">
        <f t="shared" si="4"/>
        <v>17</v>
      </c>
      <c r="W35" s="36">
        <f t="shared" si="5"/>
        <v>-5</v>
      </c>
      <c r="X35" s="32">
        <v>17</v>
      </c>
      <c r="Y35" s="32">
        <f t="shared" si="6"/>
        <v>10</v>
      </c>
    </row>
    <row r="36" spans="1:25" x14ac:dyDescent="0.45">
      <c r="A36" s="5">
        <v>126</v>
      </c>
      <c r="B36" s="6" t="s">
        <v>33</v>
      </c>
      <c r="C36" s="1">
        <v>88</v>
      </c>
      <c r="D36" s="1">
        <v>0</v>
      </c>
      <c r="E36" s="1">
        <v>0</v>
      </c>
      <c r="F36" s="7">
        <v>82</v>
      </c>
      <c r="G36" s="7">
        <v>0</v>
      </c>
      <c r="H36" s="7">
        <v>0</v>
      </c>
      <c r="I36" s="7">
        <v>88</v>
      </c>
      <c r="J36" s="7">
        <v>0</v>
      </c>
      <c r="K36" s="7">
        <v>0</v>
      </c>
      <c r="L36" s="23">
        <v>88</v>
      </c>
      <c r="M36" s="7">
        <v>0</v>
      </c>
      <c r="N36" s="7">
        <v>0</v>
      </c>
      <c r="O36" s="28">
        <v>88</v>
      </c>
      <c r="P36" s="28">
        <v>0</v>
      </c>
      <c r="Q36" s="30">
        <v>0</v>
      </c>
      <c r="R36" s="43">
        <f t="shared" si="0"/>
        <v>346</v>
      </c>
      <c r="S36" s="34">
        <f t="shared" si="1"/>
        <v>0</v>
      </c>
      <c r="T36" s="32">
        <f t="shared" si="2"/>
        <v>352</v>
      </c>
      <c r="U36" s="32">
        <f t="shared" si="3"/>
        <v>0</v>
      </c>
      <c r="V36" s="36">
        <f t="shared" si="4"/>
        <v>-6</v>
      </c>
      <c r="W36" s="36">
        <f t="shared" si="5"/>
        <v>0</v>
      </c>
      <c r="X36" s="32"/>
      <c r="Y36" s="32">
        <f t="shared" si="6"/>
        <v>0</v>
      </c>
    </row>
    <row r="37" spans="1:25" x14ac:dyDescent="0.45">
      <c r="A37" s="5">
        <v>129</v>
      </c>
      <c r="B37" s="6" t="s">
        <v>34</v>
      </c>
      <c r="C37" s="1">
        <v>163</v>
      </c>
      <c r="D37" s="1">
        <v>1</v>
      </c>
      <c r="E37" s="1">
        <v>10</v>
      </c>
      <c r="F37" s="7">
        <v>163</v>
      </c>
      <c r="G37" s="7">
        <v>1</v>
      </c>
      <c r="H37" s="7">
        <v>2</v>
      </c>
      <c r="I37" s="7">
        <v>167</v>
      </c>
      <c r="J37" s="7">
        <v>1</v>
      </c>
      <c r="K37" s="7">
        <v>3</v>
      </c>
      <c r="L37" s="23">
        <v>170</v>
      </c>
      <c r="M37" s="7">
        <v>1</v>
      </c>
      <c r="N37" s="7">
        <v>0</v>
      </c>
      <c r="O37" s="18">
        <v>180</v>
      </c>
      <c r="P37" s="18">
        <v>1</v>
      </c>
      <c r="Q37" s="29">
        <v>0</v>
      </c>
      <c r="R37" s="43">
        <f t="shared" si="0"/>
        <v>680</v>
      </c>
      <c r="S37" s="34">
        <f t="shared" si="1"/>
        <v>4</v>
      </c>
      <c r="T37" s="32">
        <f t="shared" si="2"/>
        <v>652</v>
      </c>
      <c r="U37" s="32">
        <f t="shared" si="3"/>
        <v>4</v>
      </c>
      <c r="V37" s="36">
        <f t="shared" si="4"/>
        <v>28</v>
      </c>
      <c r="W37" s="36">
        <f t="shared" si="5"/>
        <v>0</v>
      </c>
      <c r="X37" s="32">
        <v>28</v>
      </c>
      <c r="Y37" s="32">
        <f t="shared" si="6"/>
        <v>16</v>
      </c>
    </row>
    <row r="38" spans="1:25" s="41" customFormat="1" x14ac:dyDescent="0.45">
      <c r="A38" s="42">
        <v>134</v>
      </c>
      <c r="B38" s="6" t="s">
        <v>35</v>
      </c>
      <c r="C38" s="3">
        <v>172</v>
      </c>
      <c r="D38" s="3">
        <v>3</v>
      </c>
      <c r="E38" s="3">
        <v>8</v>
      </c>
      <c r="F38" s="7">
        <v>222</v>
      </c>
      <c r="G38" s="7">
        <v>9</v>
      </c>
      <c r="H38" s="7">
        <v>6</v>
      </c>
      <c r="I38" s="7">
        <v>183</v>
      </c>
      <c r="J38" s="7">
        <v>9</v>
      </c>
      <c r="K38" s="7">
        <v>6</v>
      </c>
      <c r="L38" s="23">
        <v>197</v>
      </c>
      <c r="M38" s="7">
        <v>9</v>
      </c>
      <c r="N38" s="7">
        <v>5</v>
      </c>
      <c r="O38" s="18">
        <v>227</v>
      </c>
      <c r="P38" s="18">
        <v>7</v>
      </c>
      <c r="Q38" s="29">
        <v>5</v>
      </c>
      <c r="R38" s="44">
        <f t="shared" si="0"/>
        <v>829</v>
      </c>
      <c r="S38" s="34">
        <f t="shared" si="1"/>
        <v>34</v>
      </c>
      <c r="T38" s="39">
        <f t="shared" si="2"/>
        <v>688</v>
      </c>
      <c r="U38" s="39">
        <f t="shared" si="3"/>
        <v>12</v>
      </c>
      <c r="V38" s="40">
        <f t="shared" si="4"/>
        <v>141</v>
      </c>
      <c r="W38" s="40">
        <f t="shared" si="5"/>
        <v>22</v>
      </c>
      <c r="X38" s="40">
        <f>V38+W38</f>
        <v>163</v>
      </c>
      <c r="Y38" s="32">
        <f t="shared" si="6"/>
        <v>93</v>
      </c>
    </row>
    <row r="39" spans="1:25" x14ac:dyDescent="0.45">
      <c r="A39" s="5">
        <v>138</v>
      </c>
      <c r="B39" s="6" t="s">
        <v>36</v>
      </c>
      <c r="C39" s="1">
        <v>141</v>
      </c>
      <c r="D39" s="1">
        <v>4</v>
      </c>
      <c r="E39" s="1">
        <v>10</v>
      </c>
      <c r="F39" s="7">
        <v>147</v>
      </c>
      <c r="G39" s="7">
        <v>4</v>
      </c>
      <c r="H39" s="7">
        <v>8</v>
      </c>
      <c r="I39" s="7">
        <v>144</v>
      </c>
      <c r="J39" s="7">
        <v>4</v>
      </c>
      <c r="K39" s="7">
        <v>8</v>
      </c>
      <c r="L39" s="23">
        <v>146</v>
      </c>
      <c r="M39" s="7">
        <v>4</v>
      </c>
      <c r="N39" s="7">
        <v>7</v>
      </c>
      <c r="O39" s="18">
        <v>136</v>
      </c>
      <c r="P39" s="18">
        <v>4</v>
      </c>
      <c r="Q39" s="29">
        <v>7</v>
      </c>
      <c r="R39" s="43">
        <f t="shared" si="0"/>
        <v>573</v>
      </c>
      <c r="S39" s="34">
        <f t="shared" si="1"/>
        <v>16</v>
      </c>
      <c r="T39" s="32">
        <f t="shared" si="2"/>
        <v>564</v>
      </c>
      <c r="U39" s="32">
        <f t="shared" si="3"/>
        <v>16</v>
      </c>
      <c r="V39" s="36">
        <f t="shared" si="4"/>
        <v>9</v>
      </c>
      <c r="W39" s="36">
        <f t="shared" si="5"/>
        <v>0</v>
      </c>
      <c r="X39" s="32">
        <v>9</v>
      </c>
      <c r="Y39" s="32">
        <f t="shared" si="6"/>
        <v>5</v>
      </c>
    </row>
    <row r="40" spans="1:25" x14ac:dyDescent="0.45">
      <c r="A40" s="5">
        <v>142</v>
      </c>
      <c r="B40" s="6" t="s">
        <v>37</v>
      </c>
      <c r="C40" s="1">
        <v>68</v>
      </c>
      <c r="D40" s="1">
        <v>1</v>
      </c>
      <c r="E40" s="1">
        <v>12</v>
      </c>
      <c r="F40" s="7">
        <v>62</v>
      </c>
      <c r="G40" s="7">
        <v>1</v>
      </c>
      <c r="H40" s="7">
        <v>7</v>
      </c>
      <c r="I40" s="7">
        <v>61</v>
      </c>
      <c r="J40" s="7">
        <v>1</v>
      </c>
      <c r="K40" s="7">
        <v>7</v>
      </c>
      <c r="L40" s="23">
        <v>60</v>
      </c>
      <c r="M40" s="7">
        <v>1</v>
      </c>
      <c r="N40" s="7">
        <v>6</v>
      </c>
      <c r="O40" s="18">
        <v>67</v>
      </c>
      <c r="P40" s="18">
        <v>1</v>
      </c>
      <c r="Q40" s="29">
        <v>13</v>
      </c>
      <c r="R40" s="43">
        <f t="shared" si="0"/>
        <v>250</v>
      </c>
      <c r="S40" s="34">
        <f t="shared" si="1"/>
        <v>4</v>
      </c>
      <c r="T40" s="32">
        <f t="shared" si="2"/>
        <v>272</v>
      </c>
      <c r="U40" s="32">
        <f t="shared" si="3"/>
        <v>4</v>
      </c>
      <c r="V40" s="36">
        <f t="shared" si="4"/>
        <v>-22</v>
      </c>
      <c r="W40" s="36">
        <f t="shared" si="5"/>
        <v>0</v>
      </c>
      <c r="X40" s="32"/>
      <c r="Y40" s="32">
        <f t="shared" si="6"/>
        <v>0</v>
      </c>
    </row>
    <row r="41" spans="1:25" x14ac:dyDescent="0.45">
      <c r="A41" s="5">
        <v>144</v>
      </c>
      <c r="B41" s="6" t="s">
        <v>38</v>
      </c>
      <c r="C41" s="1">
        <v>51</v>
      </c>
      <c r="D41" s="1">
        <v>0</v>
      </c>
      <c r="E41" s="1">
        <v>5</v>
      </c>
      <c r="F41" s="7">
        <v>58</v>
      </c>
      <c r="G41" s="7">
        <v>2</v>
      </c>
      <c r="H41" s="7">
        <v>2</v>
      </c>
      <c r="I41" s="7">
        <v>52</v>
      </c>
      <c r="J41" s="7">
        <v>2</v>
      </c>
      <c r="K41" s="7">
        <v>6</v>
      </c>
      <c r="L41" s="23">
        <v>56</v>
      </c>
      <c r="M41" s="7">
        <v>2</v>
      </c>
      <c r="N41" s="7">
        <v>6</v>
      </c>
      <c r="O41" s="18">
        <v>55</v>
      </c>
      <c r="P41" s="18">
        <v>2</v>
      </c>
      <c r="Q41" s="29">
        <v>5</v>
      </c>
      <c r="R41" s="43">
        <f t="shared" si="0"/>
        <v>221</v>
      </c>
      <c r="S41" s="34">
        <f t="shared" si="1"/>
        <v>8</v>
      </c>
      <c r="T41" s="32">
        <f t="shared" si="2"/>
        <v>204</v>
      </c>
      <c r="U41" s="32">
        <f t="shared" si="3"/>
        <v>0</v>
      </c>
      <c r="V41" s="36">
        <f t="shared" si="4"/>
        <v>17</v>
      </c>
      <c r="W41" s="36">
        <f t="shared" si="5"/>
        <v>8</v>
      </c>
      <c r="X41" s="36">
        <f>V41+W41</f>
        <v>25</v>
      </c>
      <c r="Y41" s="32">
        <f t="shared" si="6"/>
        <v>14</v>
      </c>
    </row>
    <row r="42" spans="1:25" x14ac:dyDescent="0.45">
      <c r="A42" s="5">
        <v>147</v>
      </c>
      <c r="B42" s="6" t="s">
        <v>39</v>
      </c>
      <c r="C42" s="1">
        <v>29</v>
      </c>
      <c r="D42" s="1">
        <v>0</v>
      </c>
      <c r="E42" s="1">
        <v>1</v>
      </c>
      <c r="F42" s="7">
        <v>28</v>
      </c>
      <c r="G42" s="7">
        <v>0</v>
      </c>
      <c r="H42" s="7">
        <v>1</v>
      </c>
      <c r="I42" s="7">
        <v>28</v>
      </c>
      <c r="J42" s="7">
        <v>0</v>
      </c>
      <c r="K42" s="7">
        <v>1</v>
      </c>
      <c r="L42" s="23">
        <v>27</v>
      </c>
      <c r="M42" s="7">
        <v>0</v>
      </c>
      <c r="N42" s="7">
        <v>1</v>
      </c>
      <c r="O42" s="18">
        <v>24</v>
      </c>
      <c r="P42" s="18">
        <v>0</v>
      </c>
      <c r="Q42" s="29">
        <v>1</v>
      </c>
      <c r="R42" s="43">
        <f t="shared" si="0"/>
        <v>107</v>
      </c>
      <c r="S42" s="34">
        <f t="shared" si="1"/>
        <v>0</v>
      </c>
      <c r="T42" s="32">
        <f t="shared" si="2"/>
        <v>116</v>
      </c>
      <c r="U42" s="32">
        <f t="shared" si="3"/>
        <v>0</v>
      </c>
      <c r="V42" s="36">
        <f t="shared" si="4"/>
        <v>-9</v>
      </c>
      <c r="W42" s="36">
        <f t="shared" si="5"/>
        <v>0</v>
      </c>
      <c r="X42" s="32"/>
      <c r="Y42" s="32">
        <f t="shared" si="6"/>
        <v>0</v>
      </c>
    </row>
    <row r="43" spans="1:25" x14ac:dyDescent="0.45">
      <c r="A43" s="5">
        <v>148</v>
      </c>
      <c r="B43" s="6" t="s">
        <v>40</v>
      </c>
      <c r="C43" s="1">
        <v>72</v>
      </c>
      <c r="D43" s="1">
        <v>1</v>
      </c>
      <c r="E43" s="1">
        <v>2</v>
      </c>
      <c r="F43" s="7">
        <v>81</v>
      </c>
      <c r="G43" s="7">
        <v>2</v>
      </c>
      <c r="H43" s="7">
        <v>6</v>
      </c>
      <c r="I43" s="7">
        <v>82</v>
      </c>
      <c r="J43" s="7">
        <v>2</v>
      </c>
      <c r="K43" s="7">
        <v>6</v>
      </c>
      <c r="L43" s="23">
        <v>87</v>
      </c>
      <c r="M43" s="7">
        <v>2</v>
      </c>
      <c r="N43" s="7">
        <v>5</v>
      </c>
      <c r="O43" s="28">
        <v>87</v>
      </c>
      <c r="P43" s="28">
        <v>2</v>
      </c>
      <c r="Q43" s="30">
        <v>5</v>
      </c>
      <c r="R43" s="43">
        <f t="shared" si="0"/>
        <v>337</v>
      </c>
      <c r="S43" s="34">
        <f t="shared" si="1"/>
        <v>8</v>
      </c>
      <c r="T43" s="32">
        <f t="shared" si="2"/>
        <v>288</v>
      </c>
      <c r="U43" s="32">
        <f t="shared" si="3"/>
        <v>4</v>
      </c>
      <c r="V43" s="36">
        <f t="shared" si="4"/>
        <v>49</v>
      </c>
      <c r="W43" s="36">
        <f t="shared" si="5"/>
        <v>4</v>
      </c>
      <c r="X43" s="36">
        <f>V43+W43</f>
        <v>53</v>
      </c>
      <c r="Y43" s="32">
        <f t="shared" si="6"/>
        <v>30</v>
      </c>
    </row>
    <row r="44" spans="1:25" x14ac:dyDescent="0.45">
      <c r="A44" s="5">
        <v>149</v>
      </c>
      <c r="B44" s="6" t="s">
        <v>41</v>
      </c>
      <c r="C44" s="1">
        <v>102</v>
      </c>
      <c r="D44" s="1">
        <v>1</v>
      </c>
      <c r="E44" s="1">
        <v>31</v>
      </c>
      <c r="F44" s="7">
        <v>96</v>
      </c>
      <c r="G44" s="7">
        <v>1</v>
      </c>
      <c r="H44" s="7">
        <v>0</v>
      </c>
      <c r="I44" s="7">
        <v>93</v>
      </c>
      <c r="J44" s="7">
        <v>0</v>
      </c>
      <c r="K44" s="7">
        <v>0</v>
      </c>
      <c r="L44" s="23">
        <v>90</v>
      </c>
      <c r="M44" s="7">
        <v>0</v>
      </c>
      <c r="N44" s="7">
        <v>0</v>
      </c>
      <c r="O44" s="28">
        <v>90</v>
      </c>
      <c r="P44" s="28">
        <v>0</v>
      </c>
      <c r="Q44" s="30">
        <v>0</v>
      </c>
      <c r="R44" s="43">
        <f t="shared" si="0"/>
        <v>369</v>
      </c>
      <c r="S44" s="34">
        <f t="shared" si="1"/>
        <v>1</v>
      </c>
      <c r="T44" s="32">
        <f t="shared" si="2"/>
        <v>408</v>
      </c>
      <c r="U44" s="32">
        <f t="shared" si="3"/>
        <v>4</v>
      </c>
      <c r="V44" s="36">
        <f t="shared" si="4"/>
        <v>-39</v>
      </c>
      <c r="W44" s="36">
        <f t="shared" si="5"/>
        <v>-3</v>
      </c>
      <c r="X44" s="32"/>
      <c r="Y44" s="32">
        <f t="shared" si="6"/>
        <v>0</v>
      </c>
    </row>
    <row r="45" spans="1:25" x14ac:dyDescent="0.45">
      <c r="A45" s="5">
        <v>150</v>
      </c>
      <c r="B45" s="6" t="s">
        <v>55</v>
      </c>
      <c r="C45" s="1">
        <v>77</v>
      </c>
      <c r="D45" s="1">
        <v>0</v>
      </c>
      <c r="E45" s="1">
        <v>1</v>
      </c>
      <c r="F45" s="7">
        <v>76</v>
      </c>
      <c r="G45" s="7">
        <v>0</v>
      </c>
      <c r="H45" s="7">
        <v>1</v>
      </c>
      <c r="I45" s="7">
        <v>77</v>
      </c>
      <c r="J45" s="7">
        <v>0</v>
      </c>
      <c r="K45" s="7">
        <v>1</v>
      </c>
      <c r="L45" s="23">
        <v>75</v>
      </c>
      <c r="M45" s="7">
        <v>0</v>
      </c>
      <c r="N45" s="7">
        <v>1</v>
      </c>
      <c r="O45" s="18">
        <v>89</v>
      </c>
      <c r="P45" s="18">
        <v>0</v>
      </c>
      <c r="Q45" s="29">
        <v>1</v>
      </c>
      <c r="R45" s="43">
        <f t="shared" si="0"/>
        <v>317</v>
      </c>
      <c r="S45" s="34">
        <f t="shared" si="1"/>
        <v>0</v>
      </c>
      <c r="T45" s="32">
        <f t="shared" si="2"/>
        <v>308</v>
      </c>
      <c r="U45" s="32">
        <f t="shared" si="3"/>
        <v>0</v>
      </c>
      <c r="V45" s="36">
        <f t="shared" si="4"/>
        <v>9</v>
      </c>
      <c r="W45" s="36">
        <f t="shared" si="5"/>
        <v>0</v>
      </c>
      <c r="X45" s="32">
        <v>9</v>
      </c>
      <c r="Y45" s="32">
        <f t="shared" si="6"/>
        <v>5</v>
      </c>
    </row>
    <row r="46" spans="1:25" x14ac:dyDescent="0.45">
      <c r="A46" s="5">
        <v>154</v>
      </c>
      <c r="B46" s="6" t="s">
        <v>42</v>
      </c>
      <c r="C46" s="1">
        <v>72</v>
      </c>
      <c r="D46" s="1">
        <v>2</v>
      </c>
      <c r="E46" s="1">
        <v>10</v>
      </c>
      <c r="F46" s="7">
        <v>67</v>
      </c>
      <c r="G46" s="7">
        <v>0</v>
      </c>
      <c r="H46" s="7">
        <v>2</v>
      </c>
      <c r="I46" s="7">
        <v>69</v>
      </c>
      <c r="J46" s="7">
        <v>0</v>
      </c>
      <c r="K46" s="7">
        <v>2</v>
      </c>
      <c r="L46" s="23">
        <v>71</v>
      </c>
      <c r="M46" s="7">
        <v>0</v>
      </c>
      <c r="N46" s="7">
        <v>2</v>
      </c>
      <c r="O46" s="18">
        <v>70</v>
      </c>
      <c r="P46" s="18">
        <v>0</v>
      </c>
      <c r="Q46" s="29">
        <v>2</v>
      </c>
      <c r="R46" s="43">
        <f t="shared" si="0"/>
        <v>277</v>
      </c>
      <c r="S46" s="34">
        <f t="shared" si="1"/>
        <v>0</v>
      </c>
      <c r="T46" s="32">
        <f t="shared" si="2"/>
        <v>288</v>
      </c>
      <c r="U46" s="32">
        <f t="shared" si="3"/>
        <v>8</v>
      </c>
      <c r="V46" s="36">
        <f t="shared" si="4"/>
        <v>-11</v>
      </c>
      <c r="W46" s="36">
        <f t="shared" si="5"/>
        <v>-8</v>
      </c>
      <c r="X46" s="32"/>
      <c r="Y46" s="32">
        <f t="shared" si="6"/>
        <v>0</v>
      </c>
    </row>
    <row r="47" spans="1:25" x14ac:dyDescent="0.45">
      <c r="A47" s="5">
        <v>156</v>
      </c>
      <c r="B47" s="6" t="s">
        <v>43</v>
      </c>
      <c r="C47" s="1">
        <v>27</v>
      </c>
      <c r="D47" s="1">
        <v>1</v>
      </c>
      <c r="E47" s="1">
        <v>1</v>
      </c>
      <c r="F47" s="7">
        <v>27</v>
      </c>
      <c r="G47" s="7">
        <v>0</v>
      </c>
      <c r="H47" s="7">
        <v>0</v>
      </c>
      <c r="I47" s="7">
        <v>29</v>
      </c>
      <c r="J47" s="7">
        <v>0</v>
      </c>
      <c r="K47" s="7">
        <v>0</v>
      </c>
      <c r="L47" s="23">
        <v>28</v>
      </c>
      <c r="M47" s="7">
        <v>0</v>
      </c>
      <c r="N47" s="7">
        <v>0</v>
      </c>
      <c r="O47" s="28">
        <v>28</v>
      </c>
      <c r="P47" s="28">
        <v>0</v>
      </c>
      <c r="Q47" s="30">
        <v>0</v>
      </c>
      <c r="R47" s="43">
        <f t="shared" si="0"/>
        <v>112</v>
      </c>
      <c r="S47" s="34">
        <f t="shared" si="1"/>
        <v>0</v>
      </c>
      <c r="T47" s="32">
        <f t="shared" si="2"/>
        <v>108</v>
      </c>
      <c r="U47" s="32">
        <f t="shared" si="3"/>
        <v>4</v>
      </c>
      <c r="V47" s="36">
        <f t="shared" si="4"/>
        <v>4</v>
      </c>
      <c r="W47" s="36">
        <f t="shared" si="5"/>
        <v>-4</v>
      </c>
      <c r="X47" s="32">
        <v>4</v>
      </c>
      <c r="Y47" s="32">
        <f t="shared" si="6"/>
        <v>2</v>
      </c>
    </row>
    <row r="48" spans="1:25" x14ac:dyDescent="0.45">
      <c r="A48" s="5">
        <v>164</v>
      </c>
      <c r="B48" s="6" t="s">
        <v>44</v>
      </c>
      <c r="C48" s="1">
        <v>66</v>
      </c>
      <c r="D48" s="1">
        <v>4</v>
      </c>
      <c r="E48" s="1">
        <v>1</v>
      </c>
      <c r="F48" s="7">
        <v>64</v>
      </c>
      <c r="G48" s="7">
        <v>4</v>
      </c>
      <c r="H48" s="7">
        <v>1</v>
      </c>
      <c r="I48" s="7">
        <v>66</v>
      </c>
      <c r="J48" s="7">
        <v>4</v>
      </c>
      <c r="K48" s="7">
        <v>1</v>
      </c>
      <c r="L48" s="23">
        <v>69</v>
      </c>
      <c r="M48" s="7">
        <v>4</v>
      </c>
      <c r="N48" s="7">
        <v>1</v>
      </c>
      <c r="O48" s="18">
        <v>65</v>
      </c>
      <c r="P48" s="18">
        <v>4</v>
      </c>
      <c r="Q48" s="29">
        <v>1</v>
      </c>
      <c r="R48" s="43">
        <f t="shared" si="0"/>
        <v>264</v>
      </c>
      <c r="S48" s="34">
        <f t="shared" si="1"/>
        <v>16</v>
      </c>
      <c r="T48" s="32">
        <f t="shared" si="2"/>
        <v>264</v>
      </c>
      <c r="U48" s="32">
        <f t="shared" si="3"/>
        <v>16</v>
      </c>
      <c r="V48" s="36">
        <f t="shared" si="4"/>
        <v>0</v>
      </c>
      <c r="W48" s="36">
        <f t="shared" si="5"/>
        <v>0</v>
      </c>
      <c r="X48" s="32"/>
      <c r="Y48" s="32">
        <f t="shared" si="6"/>
        <v>0</v>
      </c>
    </row>
    <row r="49" spans="1:25" x14ac:dyDescent="0.45">
      <c r="A49" s="5">
        <v>170</v>
      </c>
      <c r="B49" s="6" t="s">
        <v>45</v>
      </c>
      <c r="C49" s="1">
        <v>38</v>
      </c>
      <c r="D49" s="1">
        <v>1</v>
      </c>
      <c r="E49" s="1">
        <v>5</v>
      </c>
      <c r="F49" s="7">
        <v>36</v>
      </c>
      <c r="G49" s="7">
        <v>1</v>
      </c>
      <c r="H49" s="7">
        <v>1</v>
      </c>
      <c r="I49" s="7">
        <v>38</v>
      </c>
      <c r="J49" s="7">
        <v>1</v>
      </c>
      <c r="K49" s="7">
        <v>1</v>
      </c>
      <c r="L49" s="23">
        <v>36</v>
      </c>
      <c r="M49" s="7">
        <v>1</v>
      </c>
      <c r="N49" s="7">
        <v>1</v>
      </c>
      <c r="O49" s="18">
        <v>35</v>
      </c>
      <c r="P49" s="18">
        <v>1</v>
      </c>
      <c r="Q49" s="29">
        <v>1</v>
      </c>
      <c r="R49" s="43">
        <f t="shared" si="0"/>
        <v>145</v>
      </c>
      <c r="S49" s="34">
        <f t="shared" si="1"/>
        <v>4</v>
      </c>
      <c r="T49" s="32">
        <f t="shared" si="2"/>
        <v>152</v>
      </c>
      <c r="U49" s="32">
        <f t="shared" si="3"/>
        <v>4</v>
      </c>
      <c r="V49" s="36">
        <f t="shared" si="4"/>
        <v>-7</v>
      </c>
      <c r="W49" s="36">
        <f t="shared" si="5"/>
        <v>0</v>
      </c>
      <c r="X49" s="32"/>
      <c r="Y49" s="32">
        <f t="shared" si="6"/>
        <v>0</v>
      </c>
    </row>
    <row r="50" spans="1:25" x14ac:dyDescent="0.45">
      <c r="A50" s="5">
        <v>175</v>
      </c>
      <c r="B50" s="6" t="s">
        <v>46</v>
      </c>
      <c r="C50" s="1">
        <v>85</v>
      </c>
      <c r="D50" s="1">
        <v>0</v>
      </c>
      <c r="E50" s="1">
        <v>0</v>
      </c>
      <c r="F50" s="7">
        <v>75</v>
      </c>
      <c r="G50" s="7">
        <v>0</v>
      </c>
      <c r="H50" s="7">
        <v>0</v>
      </c>
      <c r="I50" s="7">
        <v>79</v>
      </c>
      <c r="J50" s="7">
        <v>0</v>
      </c>
      <c r="K50" s="7">
        <v>0</v>
      </c>
      <c r="L50" s="24">
        <v>83</v>
      </c>
      <c r="M50" s="7">
        <v>0</v>
      </c>
      <c r="N50" s="7">
        <v>0</v>
      </c>
      <c r="O50" s="18">
        <v>80</v>
      </c>
      <c r="P50" s="18">
        <v>0</v>
      </c>
      <c r="Q50" s="29">
        <v>0</v>
      </c>
      <c r="R50" s="43">
        <f t="shared" si="0"/>
        <v>317</v>
      </c>
      <c r="S50" s="34">
        <f t="shared" si="1"/>
        <v>0</v>
      </c>
      <c r="T50" s="32">
        <f t="shared" si="2"/>
        <v>340</v>
      </c>
      <c r="U50" s="32">
        <f t="shared" si="3"/>
        <v>0</v>
      </c>
      <c r="V50" s="36">
        <f t="shared" si="4"/>
        <v>-23</v>
      </c>
      <c r="W50" s="36">
        <f t="shared" si="5"/>
        <v>0</v>
      </c>
      <c r="X50" s="32"/>
      <c r="Y50" s="32">
        <f t="shared" si="6"/>
        <v>0</v>
      </c>
    </row>
    <row r="51" spans="1:25" x14ac:dyDescent="0.45">
      <c r="A51" s="5">
        <v>177</v>
      </c>
      <c r="B51" s="6" t="s">
        <v>47</v>
      </c>
      <c r="C51" s="1">
        <v>52</v>
      </c>
      <c r="D51" s="1">
        <v>0</v>
      </c>
      <c r="E51" s="1">
        <v>2</v>
      </c>
      <c r="F51" s="7">
        <v>46</v>
      </c>
      <c r="G51" s="7">
        <v>0</v>
      </c>
      <c r="H51" s="7">
        <v>0</v>
      </c>
      <c r="I51" s="7">
        <v>53</v>
      </c>
      <c r="J51" s="7">
        <v>0</v>
      </c>
      <c r="K51" s="7">
        <v>0</v>
      </c>
      <c r="L51" s="24">
        <v>55</v>
      </c>
      <c r="M51" s="7">
        <v>0</v>
      </c>
      <c r="N51" s="7">
        <v>0</v>
      </c>
      <c r="O51" s="18">
        <v>52</v>
      </c>
      <c r="P51" s="18">
        <v>0</v>
      </c>
      <c r="Q51" s="29">
        <v>0</v>
      </c>
      <c r="R51" s="43">
        <f t="shared" si="0"/>
        <v>206</v>
      </c>
      <c r="S51" s="34">
        <f t="shared" si="1"/>
        <v>0</v>
      </c>
      <c r="T51" s="32">
        <f t="shared" si="2"/>
        <v>208</v>
      </c>
      <c r="U51" s="32">
        <f t="shared" si="3"/>
        <v>0</v>
      </c>
      <c r="V51" s="36">
        <f t="shared" si="4"/>
        <v>-2</v>
      </c>
      <c r="W51" s="36">
        <f t="shared" si="5"/>
        <v>0</v>
      </c>
      <c r="X51" s="32"/>
      <c r="Y51" s="32">
        <f t="shared" si="6"/>
        <v>0</v>
      </c>
    </row>
    <row r="52" spans="1:25" x14ac:dyDescent="0.45">
      <c r="A52" s="5">
        <v>178</v>
      </c>
      <c r="B52" s="6" t="s">
        <v>48</v>
      </c>
      <c r="C52" s="1">
        <v>48</v>
      </c>
      <c r="D52" s="1">
        <v>1</v>
      </c>
      <c r="E52" s="1">
        <v>3</v>
      </c>
      <c r="F52" s="7">
        <v>54</v>
      </c>
      <c r="G52" s="7">
        <v>0</v>
      </c>
      <c r="H52" s="7">
        <v>0</v>
      </c>
      <c r="I52" s="7">
        <v>56</v>
      </c>
      <c r="J52" s="7">
        <v>0</v>
      </c>
      <c r="K52" s="7">
        <v>0</v>
      </c>
      <c r="L52" s="24">
        <v>57</v>
      </c>
      <c r="M52" s="7">
        <v>0</v>
      </c>
      <c r="N52" s="7">
        <v>0</v>
      </c>
      <c r="O52" s="18">
        <v>48</v>
      </c>
      <c r="P52" s="18">
        <v>1</v>
      </c>
      <c r="Q52" s="29">
        <v>3</v>
      </c>
      <c r="R52" s="43">
        <f t="shared" si="0"/>
        <v>215</v>
      </c>
      <c r="S52" s="34">
        <f t="shared" si="1"/>
        <v>1</v>
      </c>
      <c r="T52" s="32">
        <f t="shared" si="2"/>
        <v>192</v>
      </c>
      <c r="U52" s="32">
        <f t="shared" si="3"/>
        <v>4</v>
      </c>
      <c r="V52" s="36">
        <f t="shared" si="4"/>
        <v>23</v>
      </c>
      <c r="W52" s="36">
        <f t="shared" si="5"/>
        <v>-3</v>
      </c>
      <c r="X52" s="32">
        <v>23</v>
      </c>
      <c r="Y52" s="32">
        <f t="shared" si="6"/>
        <v>13</v>
      </c>
    </row>
    <row r="53" spans="1:25" x14ac:dyDescent="0.45">
      <c r="A53" s="5">
        <v>179</v>
      </c>
      <c r="B53" s="6" t="s">
        <v>49</v>
      </c>
      <c r="C53" s="1">
        <v>21</v>
      </c>
      <c r="D53" s="1">
        <v>1</v>
      </c>
      <c r="E53" s="1">
        <v>2</v>
      </c>
      <c r="F53" s="7">
        <v>18</v>
      </c>
      <c r="G53" s="7">
        <v>1</v>
      </c>
      <c r="H53" s="7">
        <v>0</v>
      </c>
      <c r="I53" s="7">
        <v>26</v>
      </c>
      <c r="J53" s="7">
        <v>1</v>
      </c>
      <c r="K53" s="7">
        <v>1</v>
      </c>
      <c r="L53" s="24">
        <v>24</v>
      </c>
      <c r="M53" s="7">
        <v>1</v>
      </c>
      <c r="N53" s="7">
        <v>2</v>
      </c>
      <c r="O53" s="18">
        <v>27</v>
      </c>
      <c r="P53" s="18">
        <v>1</v>
      </c>
      <c r="Q53" s="29">
        <v>2</v>
      </c>
      <c r="R53" s="43">
        <f t="shared" si="0"/>
        <v>95</v>
      </c>
      <c r="S53" s="34">
        <f t="shared" si="1"/>
        <v>4</v>
      </c>
      <c r="T53" s="32">
        <f t="shared" si="2"/>
        <v>84</v>
      </c>
      <c r="U53" s="32">
        <f t="shared" si="3"/>
        <v>4</v>
      </c>
      <c r="V53" s="36">
        <f t="shared" si="4"/>
        <v>11</v>
      </c>
      <c r="W53" s="36">
        <f t="shared" si="5"/>
        <v>0</v>
      </c>
      <c r="X53" s="32">
        <v>11</v>
      </c>
      <c r="Y53" s="32">
        <f t="shared" si="6"/>
        <v>6</v>
      </c>
    </row>
    <row r="54" spans="1:25" x14ac:dyDescent="0.45">
      <c r="A54" s="5">
        <v>189</v>
      </c>
      <c r="B54" s="6" t="s">
        <v>50</v>
      </c>
      <c r="C54" s="1">
        <v>165</v>
      </c>
      <c r="D54" s="1">
        <v>8</v>
      </c>
      <c r="E54" s="1">
        <v>10</v>
      </c>
      <c r="F54" s="7">
        <v>224</v>
      </c>
      <c r="G54" s="7">
        <v>24</v>
      </c>
      <c r="H54" s="7">
        <v>2</v>
      </c>
      <c r="I54" s="7">
        <v>187</v>
      </c>
      <c r="J54" s="7">
        <v>23</v>
      </c>
      <c r="K54" s="7">
        <v>21</v>
      </c>
      <c r="L54" s="23">
        <v>202</v>
      </c>
      <c r="M54" s="7">
        <v>23</v>
      </c>
      <c r="N54" s="7">
        <v>2</v>
      </c>
      <c r="O54" s="18">
        <v>199</v>
      </c>
      <c r="P54" s="18">
        <v>22</v>
      </c>
      <c r="Q54" s="29">
        <v>1</v>
      </c>
      <c r="R54" s="43">
        <f t="shared" si="0"/>
        <v>812</v>
      </c>
      <c r="S54" s="34">
        <f t="shared" si="1"/>
        <v>92</v>
      </c>
      <c r="T54" s="32">
        <f t="shared" si="2"/>
        <v>660</v>
      </c>
      <c r="U54" s="32">
        <f t="shared" si="3"/>
        <v>32</v>
      </c>
      <c r="V54" s="36">
        <f t="shared" si="4"/>
        <v>152</v>
      </c>
      <c r="W54" s="36">
        <f t="shared" si="5"/>
        <v>60</v>
      </c>
      <c r="X54" s="36">
        <f>V54+W54</f>
        <v>212</v>
      </c>
      <c r="Y54" s="32">
        <f t="shared" si="6"/>
        <v>120</v>
      </c>
    </row>
    <row r="55" spans="1:25" x14ac:dyDescent="0.45">
      <c r="A55" s="5">
        <v>197</v>
      </c>
      <c r="B55" s="6" t="s">
        <v>51</v>
      </c>
      <c r="C55" s="1">
        <v>90</v>
      </c>
      <c r="D55" s="1">
        <v>6</v>
      </c>
      <c r="E55" s="1">
        <v>5</v>
      </c>
      <c r="F55" s="7">
        <v>90</v>
      </c>
      <c r="G55" s="7">
        <v>6</v>
      </c>
      <c r="H55" s="7">
        <v>7</v>
      </c>
      <c r="I55" s="7">
        <v>90</v>
      </c>
      <c r="J55" s="7">
        <v>6</v>
      </c>
      <c r="K55" s="7">
        <v>8</v>
      </c>
      <c r="L55" s="23">
        <v>90</v>
      </c>
      <c r="M55" s="7">
        <v>6</v>
      </c>
      <c r="N55" s="7">
        <v>7</v>
      </c>
      <c r="O55" s="18">
        <v>90</v>
      </c>
      <c r="P55" s="18">
        <v>6</v>
      </c>
      <c r="Q55" s="29">
        <v>7</v>
      </c>
      <c r="R55" s="43">
        <f t="shared" si="0"/>
        <v>360</v>
      </c>
      <c r="S55" s="34">
        <f t="shared" si="1"/>
        <v>24</v>
      </c>
      <c r="T55" s="32">
        <f t="shared" si="2"/>
        <v>360</v>
      </c>
      <c r="U55" s="32">
        <f t="shared" si="3"/>
        <v>24</v>
      </c>
      <c r="V55" s="36">
        <f t="shared" si="4"/>
        <v>0</v>
      </c>
      <c r="W55" s="36">
        <f t="shared" si="5"/>
        <v>0</v>
      </c>
      <c r="X55" s="32"/>
      <c r="Y55" s="32">
        <f t="shared" si="6"/>
        <v>0</v>
      </c>
    </row>
    <row r="56" spans="1:25" ht="14.65" thickBot="1" x14ac:dyDescent="0.5">
      <c r="A56" s="10">
        <v>209</v>
      </c>
      <c r="B56" s="11" t="s">
        <v>52</v>
      </c>
      <c r="C56" s="12">
        <v>25</v>
      </c>
      <c r="D56" s="12">
        <v>1</v>
      </c>
      <c r="E56" s="12">
        <v>4</v>
      </c>
      <c r="F56" s="13">
        <v>25</v>
      </c>
      <c r="G56" s="13">
        <v>1</v>
      </c>
      <c r="H56" s="13">
        <v>2</v>
      </c>
      <c r="I56" s="7">
        <v>26</v>
      </c>
      <c r="J56" s="13">
        <v>1</v>
      </c>
      <c r="K56" s="13">
        <v>1</v>
      </c>
      <c r="L56" s="23">
        <v>26</v>
      </c>
      <c r="M56" s="7">
        <v>1</v>
      </c>
      <c r="N56" s="7">
        <v>1</v>
      </c>
      <c r="O56" s="18">
        <v>26</v>
      </c>
      <c r="P56" s="18">
        <v>1</v>
      </c>
      <c r="Q56" s="29">
        <v>1</v>
      </c>
      <c r="R56" s="43">
        <f t="shared" si="0"/>
        <v>103</v>
      </c>
      <c r="S56" s="34">
        <f t="shared" si="1"/>
        <v>4</v>
      </c>
      <c r="T56" s="32">
        <f t="shared" si="2"/>
        <v>100</v>
      </c>
      <c r="U56" s="32">
        <f t="shared" si="3"/>
        <v>4</v>
      </c>
      <c r="V56" s="36">
        <f t="shared" si="4"/>
        <v>3</v>
      </c>
      <c r="W56" s="36">
        <f t="shared" si="5"/>
        <v>0</v>
      </c>
      <c r="X56" s="32">
        <v>3</v>
      </c>
      <c r="Y56" s="32">
        <f t="shared" si="6"/>
        <v>2</v>
      </c>
    </row>
    <row r="57" spans="1:25" ht="14.65" thickBot="1" x14ac:dyDescent="0.5">
      <c r="A57" s="67" t="s">
        <v>53</v>
      </c>
      <c r="B57" s="68"/>
      <c r="C57" s="14">
        <f t="shared" ref="C57:G57" si="7">SUM(C5:C56)</f>
        <v>5684</v>
      </c>
      <c r="D57" s="14">
        <f t="shared" si="7"/>
        <v>150</v>
      </c>
      <c r="E57" s="14">
        <f t="shared" si="7"/>
        <v>465</v>
      </c>
      <c r="F57" s="14">
        <f>SUM(F5:F56)</f>
        <v>5796</v>
      </c>
      <c r="G57" s="14">
        <f t="shared" si="7"/>
        <v>183</v>
      </c>
      <c r="H57" s="14">
        <f>SUM(H5:H56)</f>
        <v>250</v>
      </c>
      <c r="I57" s="14">
        <f>SUM(I5:I56)</f>
        <v>5750</v>
      </c>
      <c r="J57" s="14">
        <f>SUM(J5:J56)</f>
        <v>181</v>
      </c>
      <c r="K57" s="15">
        <f>SUM(K5:K56)</f>
        <v>257</v>
      </c>
      <c r="L57" s="25">
        <f t="shared" ref="L57:Y57" si="8">SUM(L5:L56)</f>
        <v>5794</v>
      </c>
      <c r="M57" s="26">
        <f t="shared" si="8"/>
        <v>183</v>
      </c>
      <c r="N57" s="27">
        <f t="shared" si="8"/>
        <v>253</v>
      </c>
      <c r="O57" s="8">
        <f t="shared" si="8"/>
        <v>5830</v>
      </c>
      <c r="P57" s="9">
        <f t="shared" si="8"/>
        <v>180</v>
      </c>
      <c r="Q57" s="16">
        <f t="shared" si="8"/>
        <v>258</v>
      </c>
      <c r="R57" s="35">
        <f t="shared" si="8"/>
        <v>23170</v>
      </c>
      <c r="S57" s="16">
        <f t="shared" si="8"/>
        <v>727</v>
      </c>
      <c r="T57" s="35">
        <f t="shared" si="8"/>
        <v>22736</v>
      </c>
      <c r="U57" s="35">
        <f t="shared" si="8"/>
        <v>600</v>
      </c>
      <c r="V57" s="35">
        <f t="shared" si="8"/>
        <v>434</v>
      </c>
      <c r="W57" s="35">
        <f t="shared" si="8"/>
        <v>127</v>
      </c>
      <c r="X57" s="35">
        <f t="shared" si="8"/>
        <v>988</v>
      </c>
      <c r="Y57" s="35">
        <f t="shared" si="8"/>
        <v>561</v>
      </c>
    </row>
    <row r="58" spans="1:25" x14ac:dyDescent="0.45">
      <c r="C58">
        <f>C57*4</f>
        <v>22736</v>
      </c>
      <c r="D58">
        <f>D57*4</f>
        <v>600</v>
      </c>
      <c r="E58">
        <f>E57*4</f>
        <v>1860</v>
      </c>
      <c r="F58">
        <f>C57-F57</f>
        <v>-112</v>
      </c>
      <c r="G58" s="2">
        <f>D57-G57</f>
        <v>-33</v>
      </c>
      <c r="H58" s="2">
        <f>E57-H57</f>
        <v>215</v>
      </c>
      <c r="I58" s="2">
        <f>C57-I57</f>
        <v>-66</v>
      </c>
      <c r="J58" s="2">
        <f>D57-J57</f>
        <v>-31</v>
      </c>
      <c r="K58" s="2">
        <f>E57-K57</f>
        <v>208</v>
      </c>
      <c r="L58" s="2">
        <f>C57-L57</f>
        <v>-110</v>
      </c>
      <c r="M58" s="2">
        <f>D57-M57</f>
        <v>-33</v>
      </c>
      <c r="N58" s="2">
        <f>E57-N57</f>
        <v>212</v>
      </c>
      <c r="O58" s="2">
        <f>C57-O57</f>
        <v>-146</v>
      </c>
      <c r="P58" s="2">
        <f>D57-P57</f>
        <v>-30</v>
      </c>
      <c r="Q58" s="2">
        <f>E57-Q57</f>
        <v>207</v>
      </c>
    </row>
    <row r="59" spans="1:25" x14ac:dyDescent="0.45">
      <c r="H59" s="17" t="s">
        <v>54</v>
      </c>
      <c r="I59" s="17"/>
      <c r="J59" s="17"/>
      <c r="K59" s="17" t="s">
        <v>54</v>
      </c>
      <c r="L59" s="17"/>
      <c r="M59" s="17"/>
      <c r="N59" s="17" t="s">
        <v>54</v>
      </c>
    </row>
    <row r="61" spans="1:25" ht="14.65" thickBot="1" x14ac:dyDescent="0.5"/>
    <row r="62" spans="1:25" x14ac:dyDescent="0.45">
      <c r="B62" s="51" t="s">
        <v>64</v>
      </c>
      <c r="C62" s="52"/>
      <c r="D62" s="52"/>
      <c r="E62" s="52"/>
      <c r="F62" s="20">
        <f>F58+G58</f>
        <v>-145</v>
      </c>
    </row>
    <row r="63" spans="1:25" x14ac:dyDescent="0.45">
      <c r="B63" s="53" t="s">
        <v>65</v>
      </c>
      <c r="C63" s="54"/>
      <c r="D63" s="54"/>
      <c r="E63" s="54"/>
      <c r="F63" s="21">
        <f>I58+J58</f>
        <v>-97</v>
      </c>
      <c r="H63" s="2"/>
    </row>
    <row r="64" spans="1:25" x14ac:dyDescent="0.45">
      <c r="B64" s="47" t="s">
        <v>67</v>
      </c>
      <c r="C64" s="48"/>
      <c r="D64" s="48"/>
      <c r="E64" s="49"/>
      <c r="F64" s="21">
        <f>L58+M58</f>
        <v>-143</v>
      </c>
      <c r="H64" s="2"/>
    </row>
    <row r="65" spans="2:8" x14ac:dyDescent="0.45">
      <c r="B65" s="47" t="s">
        <v>73</v>
      </c>
      <c r="C65" s="48"/>
      <c r="D65" s="48"/>
      <c r="E65" s="49"/>
      <c r="F65" s="33">
        <f>O58+P58</f>
        <v>-176</v>
      </c>
      <c r="H65" s="2"/>
    </row>
    <row r="66" spans="2:8" ht="14.65" thickBot="1" x14ac:dyDescent="0.5">
      <c r="B66" s="65" t="s">
        <v>68</v>
      </c>
      <c r="C66" s="66"/>
      <c r="D66" s="66"/>
      <c r="E66" s="66"/>
      <c r="F66" s="22">
        <f>SUM(F62:F65)</f>
        <v>-561</v>
      </c>
      <c r="H66" s="2"/>
    </row>
  </sheetData>
  <mergeCells count="35">
    <mergeCell ref="I2:K2"/>
    <mergeCell ref="I3:I4"/>
    <mergeCell ref="J3:J4"/>
    <mergeCell ref="K3:K4"/>
    <mergeCell ref="C2:E2"/>
    <mergeCell ref="F2:H2"/>
    <mergeCell ref="C3:C4"/>
    <mergeCell ref="F3:F4"/>
    <mergeCell ref="D3:D4"/>
    <mergeCell ref="E3:E4"/>
    <mergeCell ref="H3:H4"/>
    <mergeCell ref="L3:L4"/>
    <mergeCell ref="M3:M4"/>
    <mergeCell ref="N3:N4"/>
    <mergeCell ref="B66:E66"/>
    <mergeCell ref="A57:B57"/>
    <mergeCell ref="A3:A4"/>
    <mergeCell ref="B3:B4"/>
    <mergeCell ref="B64:E64"/>
    <mergeCell ref="Y2:Z4"/>
    <mergeCell ref="B65:E65"/>
    <mergeCell ref="X2:X4"/>
    <mergeCell ref="R2:R4"/>
    <mergeCell ref="S2:S4"/>
    <mergeCell ref="T2:T4"/>
    <mergeCell ref="U2:U4"/>
    <mergeCell ref="V2:W4"/>
    <mergeCell ref="B62:E62"/>
    <mergeCell ref="B63:E63"/>
    <mergeCell ref="O2:Q2"/>
    <mergeCell ref="O3:O4"/>
    <mergeCell ref="P3:P4"/>
    <mergeCell ref="Q3:Q4"/>
    <mergeCell ref="L2:N2"/>
    <mergeCell ref="G3:G4"/>
  </mergeCells>
  <phoneticPr fontId="10" type="noConversion"/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6" sqref="E36"/>
    </sheetView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"/>
  <sheetViews>
    <sheetView workbookViewId="0">
      <selection sqref="A1:XFD1048576"/>
    </sheetView>
  </sheetViews>
  <sheetFormatPr baseColWidth="10" defaultRowHeight="14.25" x14ac:dyDescent="0.45"/>
  <cols>
    <col min="6" max="6" width="10.6640625" style="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Section 1 2 3</vt:lpstr>
      <vt:lpstr>W</vt:lpstr>
      <vt:lpstr>X</vt:lpstr>
    </vt:vector>
  </TitlesOfParts>
  <Company>AWIPH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GODEAU Anne-Cécile</dc:creator>
  <cp:lastModifiedBy>Admin</cp:lastModifiedBy>
  <cp:lastPrinted>2020-02-18T15:52:35Z</cp:lastPrinted>
  <dcterms:created xsi:type="dcterms:W3CDTF">2016-09-06T06:55:44Z</dcterms:created>
  <dcterms:modified xsi:type="dcterms:W3CDTF">2020-03-20T15:08:45Z</dcterms:modified>
</cp:coreProperties>
</file>